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435" activeTab="0"/>
  </bookViews>
  <sheets>
    <sheet name="Indice" sheetId="1" r:id="rId1"/>
    <sheet name="Trimestre 1" sheetId="2" r:id="rId2"/>
    <sheet name="Trimestre 2" sheetId="3" r:id="rId3"/>
    <sheet name="Trimestre 3" sheetId="4" r:id="rId4"/>
    <sheet name="Trimestre 4" sheetId="5" r:id="rId5"/>
  </sheets>
  <definedNames/>
  <calcPr fullCalcOnLoad="1"/>
</workbook>
</file>

<file path=xl/sharedStrings.xml><?xml version="1.0" encoding="utf-8"?>
<sst xmlns="http://schemas.openxmlformats.org/spreadsheetml/2006/main" count="146" uniqueCount="90">
  <si>
    <t>Numero Fatture</t>
  </si>
  <si>
    <t>INDICATORE SU BASE ANNUALE</t>
  </si>
  <si>
    <t>INDICATORE SU BASE TRIMESTRALE</t>
  </si>
  <si>
    <t xml:space="preserve">FATTURE </t>
  </si>
  <si>
    <t>TRIMESTRE</t>
  </si>
  <si>
    <t>Documento</t>
  </si>
  <si>
    <t>Importo Pagato</t>
  </si>
  <si>
    <t>Data Scadenza</t>
  </si>
  <si>
    <t>Data Pagamento</t>
  </si>
  <si>
    <t>Giorni dopo scadenza</t>
  </si>
  <si>
    <t>Importo x giorni pagamento</t>
  </si>
  <si>
    <t>Periodo inesigibilità</t>
  </si>
  <si>
    <t>FATTURE</t>
  </si>
  <si>
    <t>Tempo medio di pagamento
 in gg.</t>
  </si>
  <si>
    <t>Tempo medio (MEDIA PONDERATA SU BASE TRIMESTRALE) di pagamento
 in gg.</t>
  </si>
  <si>
    <t>1° TRIMESTRE</t>
  </si>
  <si>
    <t>2° TRIMESTRE</t>
  </si>
  <si>
    <t>3° TRIMESTRE</t>
  </si>
  <si>
    <t>4° TRIMESTRE</t>
  </si>
  <si>
    <t>INDICE DI TEMPESTIVITA' DEI PAGAMENTI</t>
  </si>
  <si>
    <t>LICEO SCIENTIFICO STATALE "E. VITTORINI"</t>
  </si>
  <si>
    <t>20146 MILANO (MI) VIA MARIO DONATI 5/7 C.F. 80129130151 C.M. MIPS18000P</t>
  </si>
  <si>
    <t>3 del 14/01/2020</t>
  </si>
  <si>
    <t>A20020191000049921 del 31/12/2019</t>
  </si>
  <si>
    <t>1 del 07/01/2020</t>
  </si>
  <si>
    <t>135 del 20/01/2020</t>
  </si>
  <si>
    <t>8 del 20/01/2020</t>
  </si>
  <si>
    <t>4/E del 08/01/2020</t>
  </si>
  <si>
    <t>FPA 3/20 del 21/01/2020</t>
  </si>
  <si>
    <t>PAE0000121 del 14/01/2020</t>
  </si>
  <si>
    <t>PAE0000120 del 14/01/2020</t>
  </si>
  <si>
    <t>8720002223 del 20/01/2020</t>
  </si>
  <si>
    <t>0000000036/PA del 03/02/2020</t>
  </si>
  <si>
    <t>FATTPA 39_2020 del 21/01/2020</t>
  </si>
  <si>
    <t>99/FE del 31/12/2019</t>
  </si>
  <si>
    <t>98/FE del 31/12/2019</t>
  </si>
  <si>
    <t>200629/E del 11/02/2020</t>
  </si>
  <si>
    <t>100/E del 13/02/2020</t>
  </si>
  <si>
    <t>FPA 12/20 del 10/02/2020</t>
  </si>
  <si>
    <t>FPA 17/20 del 12/02/2020</t>
  </si>
  <si>
    <t>2020E000000817 del 21/01/2020</t>
  </si>
  <si>
    <t>585/E del 27/12/2019</t>
  </si>
  <si>
    <t>FATTPA 4_20 del 04/02/2020</t>
  </si>
  <si>
    <t>7 del 01/02/2020</t>
  </si>
  <si>
    <t>0050010049 del 20/01/2020</t>
  </si>
  <si>
    <t>133/PA del 27/01/2020</t>
  </si>
  <si>
    <t>00404/20 del 03/02/2020</t>
  </si>
  <si>
    <t>4 del 01/02/2020</t>
  </si>
  <si>
    <t>159/E/2020 del 19/02/2020</t>
  </si>
  <si>
    <t>157 / 2020 del 18/02/2020</t>
  </si>
  <si>
    <t>87/FE del 18/02/2020</t>
  </si>
  <si>
    <t>F/155 del 18/02/2020</t>
  </si>
  <si>
    <t>49/Rov del 20/02/2020</t>
  </si>
  <si>
    <t>000001-2020-PA del 18/02/2020</t>
  </si>
  <si>
    <t>VFE00-289 del 27/01/2020</t>
  </si>
  <si>
    <t>000006/PA del 30/01/2020</t>
  </si>
  <si>
    <t>000012/PA del 30/01/2020</t>
  </si>
  <si>
    <t>000014/PA del 27/02/2020</t>
  </si>
  <si>
    <t>7720002584 del 28/02/2020</t>
  </si>
  <si>
    <t>8720023427 del 03/03/2020</t>
  </si>
  <si>
    <t>126/FE del 09/03/2020</t>
  </si>
  <si>
    <t>2020E000002713 del 21/03/2020</t>
  </si>
  <si>
    <t>PAE0007886 del 14/03/2020</t>
  </si>
  <si>
    <t>64/PA del 31/03/2020</t>
  </si>
  <si>
    <t>A20020201000011068 del 31/03/2020</t>
  </si>
  <si>
    <t>2800003662 del 01/04/2020</t>
  </si>
  <si>
    <t>2-PA del 02/04/2020</t>
  </si>
  <si>
    <t>274/FE del 17/04/2020</t>
  </si>
  <si>
    <t>8720048218 del 20/04/2020</t>
  </si>
  <si>
    <t>8720049151 del 23/04/2020</t>
  </si>
  <si>
    <t>FATTPA 14_20 del 23/04/2020</t>
  </si>
  <si>
    <t>8101002917 del 29/04/2020</t>
  </si>
  <si>
    <t>0000000814/PA del 01/05/2020</t>
  </si>
  <si>
    <t>0000001059/PA del 02/05/2020</t>
  </si>
  <si>
    <t>01/PA del 04/05/2020</t>
  </si>
  <si>
    <t>PAE0016073 del 14/05/2020</t>
  </si>
  <si>
    <t>PAE0016074 del 14/05/2020</t>
  </si>
  <si>
    <t>1/EL /P.A. del 14/05/2020</t>
  </si>
  <si>
    <t>2020E000004573 del 21/05/2020</t>
  </si>
  <si>
    <t>7720006769 del 27/05/2020</t>
  </si>
  <si>
    <t>1/PA del 30/05/2020</t>
  </si>
  <si>
    <t>2/PA del 08/06/2020</t>
  </si>
  <si>
    <t>1430 del 03/06/2020</t>
  </si>
  <si>
    <t>707 del 18/06/2020</t>
  </si>
  <si>
    <t>2020/0000021/05 del 12/02/2020</t>
  </si>
  <si>
    <t>2096012460 del 08/06/2020</t>
  </si>
  <si>
    <t>2096012461 del 08/06/2020</t>
  </si>
  <si>
    <t>2096012462 del 08/06/2020</t>
  </si>
  <si>
    <t>2096012463 del 08/06/2020</t>
  </si>
  <si>
    <t>FATTPA 7_20 del 16/06/2020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</si>
</sst>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[$-410]dddd\ d\ mmmm\ yyyy"/>
    <numFmt numFmtId="166" formatCode="hh\.mm\.ss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8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sz val="18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599990010261535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19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21" fillId="0" borderId="0" xfId="0" applyFont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0" fillId="0" borderId="10" xfId="0" applyNumberFormat="1" applyBorder="1" applyAlignment="1">
      <alignment/>
    </xf>
    <xf numFmtId="14" fontId="0" fillId="0" borderId="10" xfId="0" applyNumberForma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34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0" fontId="46" fillId="34" borderId="16" xfId="0" applyFont="1" applyFill="1" applyBorder="1" applyAlignment="1">
      <alignment horizontal="center" vertical="center"/>
    </xf>
    <xf numFmtId="0" fontId="46" fillId="34" borderId="17" xfId="0" applyFont="1" applyFill="1" applyBorder="1" applyAlignment="1">
      <alignment horizontal="center" vertical="center"/>
    </xf>
    <xf numFmtId="0" fontId="46" fillId="34" borderId="18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horizontal="center" vertical="center"/>
    </xf>
    <xf numFmtId="0" fontId="47" fillId="34" borderId="19" xfId="0" applyFont="1" applyFill="1" applyBorder="1" applyAlignment="1">
      <alignment horizontal="center" vertical="center" wrapText="1"/>
    </xf>
    <xf numFmtId="0" fontId="47" fillId="34" borderId="18" xfId="0" applyFont="1" applyFill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2" fontId="48" fillId="0" borderId="23" xfId="0" applyNumberFormat="1" applyFont="1" applyBorder="1" applyAlignment="1">
      <alignment horizontal="center" vertical="center"/>
    </xf>
    <xf numFmtId="2" fontId="48" fillId="0" borderId="24" xfId="0" applyNumberFormat="1" applyFont="1" applyBorder="1" applyAlignment="1">
      <alignment horizontal="center" vertical="center"/>
    </xf>
    <xf numFmtId="0" fontId="46" fillId="34" borderId="25" xfId="0" applyFont="1" applyFill="1" applyBorder="1" applyAlignment="1">
      <alignment horizontal="center" vertical="center"/>
    </xf>
    <xf numFmtId="0" fontId="46" fillId="34" borderId="26" xfId="0" applyFont="1" applyFill="1" applyBorder="1" applyAlignment="1">
      <alignment horizontal="center" vertical="center"/>
    </xf>
    <xf numFmtId="0" fontId="46" fillId="34" borderId="27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 wrapText="1"/>
    </xf>
    <xf numFmtId="0" fontId="0" fillId="34" borderId="18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4" fontId="44" fillId="0" borderId="23" xfId="0" applyNumberFormat="1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4" fontId="48" fillId="0" borderId="23" xfId="0" applyNumberFormat="1" applyFont="1" applyBorder="1" applyAlignment="1">
      <alignment horizontal="center" vertical="center"/>
    </xf>
    <xf numFmtId="4" fontId="44" fillId="0" borderId="19" xfId="0" applyNumberFormat="1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1" fillId="33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114300</xdr:rowOff>
    </xdr:from>
    <xdr:to>
      <xdr:col>0</xdr:col>
      <xdr:colOff>904875</xdr:colOff>
      <xdr:row>4</xdr:row>
      <xdr:rowOff>104775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14300"/>
          <a:ext cx="7429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PageLayoutView="0" workbookViewId="0" topLeftCell="A10">
      <selection activeCell="A16" sqref="A16:IV16"/>
    </sheetView>
  </sheetViews>
  <sheetFormatPr defaultColWidth="9.140625" defaultRowHeight="15"/>
  <cols>
    <col min="1" max="1" width="17.57421875" style="4" customWidth="1"/>
    <col min="2" max="4" width="16.57421875" style="4" customWidth="1"/>
    <col min="5" max="5" width="14.8515625" style="4" customWidth="1"/>
    <col min="6" max="6" width="16.57421875" style="4" customWidth="1"/>
    <col min="7" max="7" width="36.57421875" style="4" customWidth="1"/>
    <col min="8" max="16384" width="9.140625" style="4" customWidth="1"/>
  </cols>
  <sheetData>
    <row r="1" ht="15">
      <c r="A1" s="3"/>
    </row>
    <row r="2" ht="15.75" customHeight="1">
      <c r="B2" s="5" t="s">
        <v>20</v>
      </c>
    </row>
    <row r="3" ht="12.75" customHeight="1">
      <c r="B3" s="2" t="s">
        <v>21</v>
      </c>
    </row>
    <row r="4" ht="15.75" thickBot="1"/>
    <row r="5" spans="2:6" ht="18" customHeight="1" thickBot="1">
      <c r="B5" s="13" t="s">
        <v>19</v>
      </c>
      <c r="F5" s="26">
        <v>2020</v>
      </c>
    </row>
    <row r="7" spans="1:6" ht="30" customHeight="1">
      <c r="A7" s="29" t="s">
        <v>1</v>
      </c>
      <c r="B7" s="30"/>
      <c r="C7" s="30"/>
      <c r="D7" s="30"/>
      <c r="E7" s="30"/>
      <c r="F7" s="31"/>
    </row>
    <row r="8" spans="1:6" ht="27" customHeight="1">
      <c r="A8" s="29" t="s">
        <v>12</v>
      </c>
      <c r="B8" s="30"/>
      <c r="C8" s="30"/>
      <c r="D8" s="30"/>
      <c r="E8" s="30"/>
      <c r="F8" s="31"/>
    </row>
    <row r="9" spans="1:6" ht="30.75" customHeight="1">
      <c r="A9" s="43" t="s">
        <v>0</v>
      </c>
      <c r="B9" s="33"/>
      <c r="C9" s="32" t="s">
        <v>6</v>
      </c>
      <c r="D9" s="33"/>
      <c r="E9" s="44" t="s">
        <v>13</v>
      </c>
      <c r="F9" s="45"/>
    </row>
    <row r="10" spans="1:6" ht="29.25" customHeight="1" thickBot="1">
      <c r="A10" s="36">
        <f>SUM(B16:B19)</f>
        <v>100</v>
      </c>
      <c r="B10" s="37"/>
      <c r="C10" s="50">
        <f>SUM(C16:D19)</f>
        <v>127160.21999999999</v>
      </c>
      <c r="D10" s="37"/>
      <c r="E10" s="38">
        <f>('Trimestre 1'!H1+'Trimestre 2'!H1+'Trimestre 3'!H1+'Trimestre 4'!H1)/C10</f>
        <v>-15.442998211233041</v>
      </c>
      <c r="F10" s="39"/>
    </row>
    <row r="11" spans="1:6" ht="38.25" customHeight="1">
      <c r="A11" s="6"/>
      <c r="B11" s="6"/>
      <c r="C11" s="6"/>
      <c r="D11" s="6"/>
      <c r="E11" s="6"/>
      <c r="F11" s="6"/>
    </row>
    <row r="12" spans="1:6" ht="35.25" customHeight="1" thickBot="1">
      <c r="A12" s="7"/>
      <c r="B12" s="7"/>
      <c r="C12" s="7"/>
      <c r="D12" s="7"/>
      <c r="E12" s="7"/>
      <c r="F12" s="7"/>
    </row>
    <row r="13" spans="1:6" ht="36.75" customHeight="1">
      <c r="A13" s="40" t="s">
        <v>2</v>
      </c>
      <c r="B13" s="41"/>
      <c r="C13" s="41"/>
      <c r="D13" s="41"/>
      <c r="E13" s="41"/>
      <c r="F13" s="42"/>
    </row>
    <row r="14" spans="1:6" ht="27" customHeight="1">
      <c r="A14" s="29" t="s">
        <v>3</v>
      </c>
      <c r="B14" s="30"/>
      <c r="C14" s="30"/>
      <c r="D14" s="30"/>
      <c r="E14" s="30"/>
      <c r="F14" s="31"/>
    </row>
    <row r="15" spans="1:12" ht="46.5" customHeight="1">
      <c r="A15" s="21" t="s">
        <v>4</v>
      </c>
      <c r="B15" s="27" t="s">
        <v>0</v>
      </c>
      <c r="C15" s="32" t="s">
        <v>6</v>
      </c>
      <c r="D15" s="33"/>
      <c r="E15" s="34" t="s">
        <v>14</v>
      </c>
      <c r="F15" s="35"/>
      <c r="H15" s="8"/>
      <c r="I15" s="8"/>
      <c r="J15" s="8"/>
      <c r="K15" s="8"/>
      <c r="L15" s="8"/>
    </row>
    <row r="16" spans="1:12" ht="22.5" customHeight="1">
      <c r="A16" s="22" t="s">
        <v>15</v>
      </c>
      <c r="B16" s="23">
        <f>'Trimestre 1'!C1</f>
        <v>43</v>
      </c>
      <c r="C16" s="51">
        <f>'Trimestre 1'!B1</f>
        <v>87339.34999999999</v>
      </c>
      <c r="D16" s="52"/>
      <c r="E16" s="51">
        <f>'Trimestre 1'!G1</f>
        <v>-15.382351368541215</v>
      </c>
      <c r="F16" s="53"/>
      <c r="H16" s="9"/>
      <c r="I16" s="10"/>
      <c r="J16" s="10"/>
      <c r="K16" s="8"/>
      <c r="L16" s="8"/>
    </row>
    <row r="17" spans="1:12" ht="22.5" customHeight="1">
      <c r="A17" s="22" t="s">
        <v>16</v>
      </c>
      <c r="B17" s="23">
        <f>'Trimestre 2'!C1</f>
        <v>57</v>
      </c>
      <c r="C17" s="51">
        <f>'Trimestre 2'!B1</f>
        <v>39820.869999999995</v>
      </c>
      <c r="D17" s="52"/>
      <c r="E17" s="51">
        <f>'Trimestre 2'!G1</f>
        <v>-15.576015290474567</v>
      </c>
      <c r="F17" s="53"/>
      <c r="H17" s="8"/>
      <c r="I17" s="8"/>
      <c r="J17" s="8"/>
      <c r="K17" s="8"/>
      <c r="L17" s="8"/>
    </row>
    <row r="18" spans="1:6" ht="22.5" customHeight="1">
      <c r="A18" s="22" t="s">
        <v>17</v>
      </c>
      <c r="B18" s="23">
        <f>'Trimestre 3'!C1</f>
        <v>0</v>
      </c>
      <c r="C18" s="51">
        <f>'Trimestre 3'!B1</f>
        <v>0</v>
      </c>
      <c r="D18" s="52"/>
      <c r="E18" s="51">
        <f>'Trimestre 3'!G1</f>
        <v>0</v>
      </c>
      <c r="F18" s="53"/>
    </row>
    <row r="19" spans="1:6" ht="21.75" customHeight="1" thickBot="1">
      <c r="A19" s="24" t="s">
        <v>18</v>
      </c>
      <c r="B19" s="25">
        <f>'Trimestre 4'!C1</f>
        <v>0</v>
      </c>
      <c r="C19" s="47">
        <f>'Trimestre 4'!B1</f>
        <v>0</v>
      </c>
      <c r="D19" s="49"/>
      <c r="E19" s="47">
        <f>'Trimestre 4'!G1</f>
        <v>0</v>
      </c>
      <c r="F19" s="48"/>
    </row>
    <row r="20" spans="1:6" ht="46.5" customHeight="1">
      <c r="A20" s="11"/>
      <c r="B20" s="12"/>
      <c r="C20" s="46"/>
      <c r="D20" s="46"/>
      <c r="E20" s="12"/>
      <c r="F20" s="12"/>
    </row>
  </sheetData>
  <sheetProtection/>
  <mergeCells count="21">
    <mergeCell ref="E16:F16"/>
    <mergeCell ref="E9:F9"/>
    <mergeCell ref="C20:D20"/>
    <mergeCell ref="E19:F19"/>
    <mergeCell ref="C19:D19"/>
    <mergeCell ref="C10:D10"/>
    <mergeCell ref="C18:D18"/>
    <mergeCell ref="E17:F17"/>
    <mergeCell ref="C17:D17"/>
    <mergeCell ref="E18:F18"/>
    <mergeCell ref="C16:D16"/>
    <mergeCell ref="A7:F7"/>
    <mergeCell ref="A14:F14"/>
    <mergeCell ref="C15:D15"/>
    <mergeCell ref="E15:F15"/>
    <mergeCell ref="A8:F8"/>
    <mergeCell ref="A10:B10"/>
    <mergeCell ref="E10:F10"/>
    <mergeCell ref="A13:F13"/>
    <mergeCell ref="A9:B9"/>
    <mergeCell ref="C9:D9"/>
  </mergeCells>
  <printOptions/>
  <pageMargins left="0.7086614173228347" right="0.7086614173228347" top="0.7480314960629921" bottom="0.7480314960629921" header="0.31496062992125984" footer="0.31496062992125984"/>
  <pageSetup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25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87339.34999999999</v>
      </c>
      <c r="C1">
        <f>COUNTA(A4:A203)</f>
        <v>43</v>
      </c>
      <c r="G1" s="20">
        <f>IF(B1&lt;&gt;0,H1/B1,0)</f>
        <v>-15.382351368541215</v>
      </c>
      <c r="H1" s="19">
        <f>SUM(H4:H195)</f>
        <v>-1343484.57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22</v>
      </c>
      <c r="B4" s="16">
        <v>12480</v>
      </c>
      <c r="C4" s="17">
        <v>43874</v>
      </c>
      <c r="D4" s="17">
        <v>43858</v>
      </c>
      <c r="E4" s="17"/>
      <c r="F4" s="17"/>
      <c r="G4" s="1">
        <f>D4-C4-(F4-E4)</f>
        <v>-16</v>
      </c>
      <c r="H4" s="16">
        <f>B4*G4</f>
        <v>-199680</v>
      </c>
    </row>
    <row r="5" spans="1:8" ht="15">
      <c r="A5" s="28" t="s">
        <v>23</v>
      </c>
      <c r="B5" s="16">
        <v>780.08</v>
      </c>
      <c r="C5" s="17">
        <v>43874</v>
      </c>
      <c r="D5" s="17">
        <v>43858</v>
      </c>
      <c r="E5" s="17"/>
      <c r="F5" s="17"/>
      <c r="G5" s="1">
        <f aca="true" t="shared" si="0" ref="G5:G68">D5-C5-(F5-E5)</f>
        <v>-16</v>
      </c>
      <c r="H5" s="16">
        <f aca="true" t="shared" si="1" ref="H5:H68">B5*G5</f>
        <v>-12481.28</v>
      </c>
    </row>
    <row r="6" spans="1:8" ht="15">
      <c r="A6" s="28" t="s">
        <v>24</v>
      </c>
      <c r="B6" s="16">
        <v>1040</v>
      </c>
      <c r="C6" s="17">
        <v>43877</v>
      </c>
      <c r="D6" s="17">
        <v>43858</v>
      </c>
      <c r="E6" s="17"/>
      <c r="F6" s="17"/>
      <c r="G6" s="1">
        <f t="shared" si="0"/>
        <v>-19</v>
      </c>
      <c r="H6" s="16">
        <f t="shared" si="1"/>
        <v>-19760</v>
      </c>
    </row>
    <row r="7" spans="1:8" ht="15">
      <c r="A7" s="28" t="s">
        <v>25</v>
      </c>
      <c r="B7" s="16">
        <v>57.38</v>
      </c>
      <c r="C7" s="17">
        <v>43883</v>
      </c>
      <c r="D7" s="17">
        <v>43858</v>
      </c>
      <c r="E7" s="17"/>
      <c r="F7" s="17"/>
      <c r="G7" s="1">
        <f t="shared" si="0"/>
        <v>-25</v>
      </c>
      <c r="H7" s="16">
        <f t="shared" si="1"/>
        <v>-1434.5</v>
      </c>
    </row>
    <row r="8" spans="1:8" ht="15">
      <c r="A8" s="28" t="s">
        <v>26</v>
      </c>
      <c r="B8" s="16">
        <v>780</v>
      </c>
      <c r="C8" s="17">
        <v>43896</v>
      </c>
      <c r="D8" s="17">
        <v>43871</v>
      </c>
      <c r="E8" s="17"/>
      <c r="F8" s="17"/>
      <c r="G8" s="1">
        <f t="shared" si="0"/>
        <v>-25</v>
      </c>
      <c r="H8" s="16">
        <f t="shared" si="1"/>
        <v>-19500</v>
      </c>
    </row>
    <row r="9" spans="1:8" ht="15">
      <c r="A9" s="28" t="s">
        <v>27</v>
      </c>
      <c r="B9" s="16">
        <v>3500</v>
      </c>
      <c r="C9" s="17">
        <v>43874</v>
      </c>
      <c r="D9" s="17">
        <v>43871</v>
      </c>
      <c r="E9" s="17"/>
      <c r="F9" s="17"/>
      <c r="G9" s="1">
        <f t="shared" si="0"/>
        <v>-3</v>
      </c>
      <c r="H9" s="16">
        <f t="shared" si="1"/>
        <v>-10500</v>
      </c>
    </row>
    <row r="10" spans="1:8" ht="15">
      <c r="A10" s="28" t="s">
        <v>28</v>
      </c>
      <c r="B10" s="16">
        <v>6105</v>
      </c>
      <c r="C10" s="17">
        <v>43885</v>
      </c>
      <c r="D10" s="17">
        <v>43871</v>
      </c>
      <c r="E10" s="17"/>
      <c r="F10" s="17"/>
      <c r="G10" s="1">
        <f t="shared" si="0"/>
        <v>-14</v>
      </c>
      <c r="H10" s="16">
        <f t="shared" si="1"/>
        <v>-85470</v>
      </c>
    </row>
    <row r="11" spans="1:8" ht="15">
      <c r="A11" s="28" t="s">
        <v>29</v>
      </c>
      <c r="B11" s="16">
        <v>220</v>
      </c>
      <c r="C11" s="17">
        <v>43885</v>
      </c>
      <c r="D11" s="17">
        <v>43871</v>
      </c>
      <c r="E11" s="17"/>
      <c r="F11" s="17"/>
      <c r="G11" s="1">
        <f t="shared" si="0"/>
        <v>-14</v>
      </c>
      <c r="H11" s="16">
        <f t="shared" si="1"/>
        <v>-3080</v>
      </c>
    </row>
    <row r="12" spans="1:8" ht="15">
      <c r="A12" s="28" t="s">
        <v>30</v>
      </c>
      <c r="B12" s="16">
        <v>144</v>
      </c>
      <c r="C12" s="17">
        <v>43885</v>
      </c>
      <c r="D12" s="17">
        <v>43871</v>
      </c>
      <c r="E12" s="17"/>
      <c r="F12" s="17"/>
      <c r="G12" s="1">
        <f t="shared" si="0"/>
        <v>-14</v>
      </c>
      <c r="H12" s="16">
        <f t="shared" si="1"/>
        <v>-2016</v>
      </c>
    </row>
    <row r="13" spans="1:8" ht="15">
      <c r="A13" s="28" t="s">
        <v>31</v>
      </c>
      <c r="B13" s="16">
        <v>52.45</v>
      </c>
      <c r="C13" s="17">
        <v>43885</v>
      </c>
      <c r="D13" s="17">
        <v>43871</v>
      </c>
      <c r="E13" s="17"/>
      <c r="F13" s="17"/>
      <c r="G13" s="1">
        <f t="shared" si="0"/>
        <v>-14</v>
      </c>
      <c r="H13" s="16">
        <f t="shared" si="1"/>
        <v>-734.3000000000001</v>
      </c>
    </row>
    <row r="14" spans="1:8" ht="15">
      <c r="A14" s="28" t="s">
        <v>32</v>
      </c>
      <c r="B14" s="16">
        <v>500</v>
      </c>
      <c r="C14" s="17">
        <v>43895</v>
      </c>
      <c r="D14" s="17">
        <v>43871</v>
      </c>
      <c r="E14" s="17"/>
      <c r="F14" s="17"/>
      <c r="G14" s="1">
        <f t="shared" si="0"/>
        <v>-24</v>
      </c>
      <c r="H14" s="16">
        <f t="shared" si="1"/>
        <v>-12000</v>
      </c>
    </row>
    <row r="15" spans="1:8" ht="15">
      <c r="A15" s="28" t="s">
        <v>33</v>
      </c>
      <c r="B15" s="16">
        <v>526.5</v>
      </c>
      <c r="C15" s="17">
        <v>43885</v>
      </c>
      <c r="D15" s="17">
        <v>43871</v>
      </c>
      <c r="E15" s="17"/>
      <c r="F15" s="17"/>
      <c r="G15" s="1">
        <f t="shared" si="0"/>
        <v>-14</v>
      </c>
      <c r="H15" s="16">
        <f t="shared" si="1"/>
        <v>-7371</v>
      </c>
    </row>
    <row r="16" spans="1:8" ht="15">
      <c r="A16" s="28" t="s">
        <v>34</v>
      </c>
      <c r="B16" s="16">
        <v>5773</v>
      </c>
      <c r="C16" s="17">
        <v>43874</v>
      </c>
      <c r="D16" s="17">
        <v>43871</v>
      </c>
      <c r="E16" s="17"/>
      <c r="F16" s="17"/>
      <c r="G16" s="1">
        <f t="shared" si="0"/>
        <v>-3</v>
      </c>
      <c r="H16" s="16">
        <f t="shared" si="1"/>
        <v>-17319</v>
      </c>
    </row>
    <row r="17" spans="1:8" ht="15">
      <c r="A17" s="28" t="s">
        <v>35</v>
      </c>
      <c r="B17" s="16">
        <v>9800</v>
      </c>
      <c r="C17" s="17">
        <v>43874</v>
      </c>
      <c r="D17" s="17">
        <v>43871</v>
      </c>
      <c r="E17" s="17"/>
      <c r="F17" s="17"/>
      <c r="G17" s="1">
        <f t="shared" si="0"/>
        <v>-3</v>
      </c>
      <c r="H17" s="16">
        <f t="shared" si="1"/>
        <v>-29400</v>
      </c>
    </row>
    <row r="18" spans="1:8" ht="15">
      <c r="A18" s="28" t="s">
        <v>23</v>
      </c>
      <c r="B18" s="16">
        <v>172.48</v>
      </c>
      <c r="C18" s="17">
        <v>43874</v>
      </c>
      <c r="D18" s="17">
        <v>43871</v>
      </c>
      <c r="E18" s="17"/>
      <c r="F18" s="17"/>
      <c r="G18" s="1">
        <f t="shared" si="0"/>
        <v>-3</v>
      </c>
      <c r="H18" s="16">
        <f t="shared" si="1"/>
        <v>-517.4399999999999</v>
      </c>
    </row>
    <row r="19" spans="1:8" ht="15">
      <c r="A19" s="28" t="s">
        <v>25</v>
      </c>
      <c r="B19" s="16">
        <v>12.62</v>
      </c>
      <c r="C19" s="17">
        <v>43883</v>
      </c>
      <c r="D19" s="17">
        <v>43871</v>
      </c>
      <c r="E19" s="17"/>
      <c r="F19" s="17"/>
      <c r="G19" s="1">
        <f t="shared" si="0"/>
        <v>-12</v>
      </c>
      <c r="H19" s="16">
        <f t="shared" si="1"/>
        <v>-151.44</v>
      </c>
    </row>
    <row r="20" spans="1:8" ht="15">
      <c r="A20" s="28" t="s">
        <v>36</v>
      </c>
      <c r="B20" s="16">
        <v>1725</v>
      </c>
      <c r="C20" s="17">
        <v>43904</v>
      </c>
      <c r="D20" s="17">
        <v>43878</v>
      </c>
      <c r="E20" s="17"/>
      <c r="F20" s="17"/>
      <c r="G20" s="1">
        <f t="shared" si="0"/>
        <v>-26</v>
      </c>
      <c r="H20" s="16">
        <f t="shared" si="1"/>
        <v>-44850</v>
      </c>
    </row>
    <row r="21" spans="1:8" ht="15">
      <c r="A21" s="28" t="s">
        <v>37</v>
      </c>
      <c r="B21" s="16">
        <v>271.82</v>
      </c>
      <c r="C21" s="17">
        <v>43908</v>
      </c>
      <c r="D21" s="17">
        <v>43878</v>
      </c>
      <c r="E21" s="17"/>
      <c r="F21" s="17"/>
      <c r="G21" s="1">
        <f t="shared" si="0"/>
        <v>-30</v>
      </c>
      <c r="H21" s="16">
        <f t="shared" si="1"/>
        <v>-8154.599999999999</v>
      </c>
    </row>
    <row r="22" spans="1:8" ht="15">
      <c r="A22" s="28" t="s">
        <v>38</v>
      </c>
      <c r="B22" s="16">
        <v>3139</v>
      </c>
      <c r="C22" s="17">
        <v>43902</v>
      </c>
      <c r="D22" s="17">
        <v>43878</v>
      </c>
      <c r="E22" s="17"/>
      <c r="F22" s="17"/>
      <c r="G22" s="1">
        <f t="shared" si="0"/>
        <v>-24</v>
      </c>
      <c r="H22" s="16">
        <f t="shared" si="1"/>
        <v>-75336</v>
      </c>
    </row>
    <row r="23" spans="1:8" ht="15">
      <c r="A23" s="28" t="s">
        <v>39</v>
      </c>
      <c r="B23" s="16">
        <v>120</v>
      </c>
      <c r="C23" s="17">
        <v>43904</v>
      </c>
      <c r="D23" s="17">
        <v>43878</v>
      </c>
      <c r="E23" s="17"/>
      <c r="F23" s="17"/>
      <c r="G23" s="1">
        <f t="shared" si="0"/>
        <v>-26</v>
      </c>
      <c r="H23" s="16">
        <f t="shared" si="1"/>
        <v>-3120</v>
      </c>
    </row>
    <row r="24" spans="1:8" ht="15">
      <c r="A24" s="28" t="s">
        <v>40</v>
      </c>
      <c r="B24" s="16">
        <v>99.9</v>
      </c>
      <c r="C24" s="17">
        <v>43885</v>
      </c>
      <c r="D24" s="17">
        <v>43878</v>
      </c>
      <c r="E24" s="17"/>
      <c r="F24" s="17"/>
      <c r="G24" s="1">
        <f t="shared" si="0"/>
        <v>-7</v>
      </c>
      <c r="H24" s="16">
        <f t="shared" si="1"/>
        <v>-699.3000000000001</v>
      </c>
    </row>
    <row r="25" spans="1:8" ht="15">
      <c r="A25" s="28" t="s">
        <v>41</v>
      </c>
      <c r="B25" s="16">
        <v>2220</v>
      </c>
      <c r="C25" s="17">
        <v>43874</v>
      </c>
      <c r="D25" s="17">
        <v>43878</v>
      </c>
      <c r="E25" s="17"/>
      <c r="F25" s="17"/>
      <c r="G25" s="1">
        <f t="shared" si="0"/>
        <v>4</v>
      </c>
      <c r="H25" s="16">
        <f t="shared" si="1"/>
        <v>8880</v>
      </c>
    </row>
    <row r="26" spans="1:8" ht="15">
      <c r="A26" s="28" t="s">
        <v>42</v>
      </c>
      <c r="B26" s="16">
        <v>350</v>
      </c>
      <c r="C26" s="17">
        <v>43896</v>
      </c>
      <c r="D26" s="17">
        <v>43879</v>
      </c>
      <c r="E26" s="17"/>
      <c r="F26" s="17"/>
      <c r="G26" s="1">
        <f t="shared" si="0"/>
        <v>-17</v>
      </c>
      <c r="H26" s="16">
        <f t="shared" si="1"/>
        <v>-5950</v>
      </c>
    </row>
    <row r="27" spans="1:8" ht="15">
      <c r="A27" s="28" t="s">
        <v>43</v>
      </c>
      <c r="B27" s="16">
        <v>16100</v>
      </c>
      <c r="C27" s="17">
        <v>43904</v>
      </c>
      <c r="D27" s="17">
        <v>43879</v>
      </c>
      <c r="E27" s="17"/>
      <c r="F27" s="17"/>
      <c r="G27" s="1">
        <f t="shared" si="0"/>
        <v>-25</v>
      </c>
      <c r="H27" s="16">
        <f t="shared" si="1"/>
        <v>-402500</v>
      </c>
    </row>
    <row r="28" spans="1:8" ht="15">
      <c r="A28" s="28" t="s">
        <v>44</v>
      </c>
      <c r="B28" s="16">
        <v>106.18</v>
      </c>
      <c r="C28" s="17">
        <v>43895</v>
      </c>
      <c r="D28" s="17">
        <v>43879</v>
      </c>
      <c r="E28" s="17"/>
      <c r="F28" s="17"/>
      <c r="G28" s="1">
        <f t="shared" si="0"/>
        <v>-16</v>
      </c>
      <c r="H28" s="16">
        <f t="shared" si="1"/>
        <v>-1698.88</v>
      </c>
    </row>
    <row r="29" spans="1:8" ht="15">
      <c r="A29" s="28" t="s">
        <v>45</v>
      </c>
      <c r="B29" s="16">
        <v>4200</v>
      </c>
      <c r="C29" s="17">
        <v>43895</v>
      </c>
      <c r="D29" s="17">
        <v>43879</v>
      </c>
      <c r="E29" s="17"/>
      <c r="F29" s="17"/>
      <c r="G29" s="1">
        <f t="shared" si="0"/>
        <v>-16</v>
      </c>
      <c r="H29" s="16">
        <f t="shared" si="1"/>
        <v>-67200</v>
      </c>
    </row>
    <row r="30" spans="1:8" ht="15">
      <c r="A30" s="28" t="s">
        <v>46</v>
      </c>
      <c r="B30" s="16">
        <v>80</v>
      </c>
      <c r="C30" s="17">
        <v>43895</v>
      </c>
      <c r="D30" s="17">
        <v>43894</v>
      </c>
      <c r="E30" s="17"/>
      <c r="F30" s="17"/>
      <c r="G30" s="1">
        <f t="shared" si="0"/>
        <v>-1</v>
      </c>
      <c r="H30" s="16">
        <f t="shared" si="1"/>
        <v>-80</v>
      </c>
    </row>
    <row r="31" spans="1:8" ht="15">
      <c r="A31" s="28" t="s">
        <v>47</v>
      </c>
      <c r="B31" s="16">
        <v>1229.51</v>
      </c>
      <c r="C31" s="17">
        <v>43901</v>
      </c>
      <c r="D31" s="17">
        <v>43894</v>
      </c>
      <c r="E31" s="17"/>
      <c r="F31" s="17"/>
      <c r="G31" s="1">
        <f t="shared" si="0"/>
        <v>-7</v>
      </c>
      <c r="H31" s="16">
        <f t="shared" si="1"/>
        <v>-8606.57</v>
      </c>
    </row>
    <row r="32" spans="1:8" ht="15">
      <c r="A32" s="28" t="s">
        <v>48</v>
      </c>
      <c r="B32" s="16">
        <v>2757.47</v>
      </c>
      <c r="C32" s="17">
        <v>43912</v>
      </c>
      <c r="D32" s="17">
        <v>43894</v>
      </c>
      <c r="E32" s="17"/>
      <c r="F32" s="17"/>
      <c r="G32" s="1">
        <f t="shared" si="0"/>
        <v>-18</v>
      </c>
      <c r="H32" s="16">
        <f t="shared" si="1"/>
        <v>-49634.46</v>
      </c>
    </row>
    <row r="33" spans="1:8" ht="15">
      <c r="A33" s="28" t="s">
        <v>49</v>
      </c>
      <c r="B33" s="16">
        <v>1380.8</v>
      </c>
      <c r="C33" s="17">
        <v>43913</v>
      </c>
      <c r="D33" s="17">
        <v>43894</v>
      </c>
      <c r="E33" s="17"/>
      <c r="F33" s="17"/>
      <c r="G33" s="1">
        <f t="shared" si="0"/>
        <v>-19</v>
      </c>
      <c r="H33" s="16">
        <f t="shared" si="1"/>
        <v>-26235.2</v>
      </c>
    </row>
    <row r="34" spans="1:8" ht="15">
      <c r="A34" s="28" t="s">
        <v>50</v>
      </c>
      <c r="B34" s="16">
        <v>1178</v>
      </c>
      <c r="C34" s="17">
        <v>43910</v>
      </c>
      <c r="D34" s="17">
        <v>43894</v>
      </c>
      <c r="E34" s="17"/>
      <c r="F34" s="17"/>
      <c r="G34" s="1">
        <f t="shared" si="0"/>
        <v>-16</v>
      </c>
      <c r="H34" s="16">
        <f t="shared" si="1"/>
        <v>-18848</v>
      </c>
    </row>
    <row r="35" spans="1:8" ht="15">
      <c r="A35" s="28" t="s">
        <v>51</v>
      </c>
      <c r="B35" s="16">
        <v>312</v>
      </c>
      <c r="C35" s="17">
        <v>43910</v>
      </c>
      <c r="D35" s="17">
        <v>43894</v>
      </c>
      <c r="E35" s="17"/>
      <c r="F35" s="17"/>
      <c r="G35" s="1">
        <f t="shared" si="0"/>
        <v>-16</v>
      </c>
      <c r="H35" s="16">
        <f t="shared" si="1"/>
        <v>-4992</v>
      </c>
    </row>
    <row r="36" spans="1:8" ht="15">
      <c r="A36" s="28" t="s">
        <v>52</v>
      </c>
      <c r="B36" s="16">
        <v>1626.55</v>
      </c>
      <c r="C36" s="17">
        <v>43913</v>
      </c>
      <c r="D36" s="17">
        <v>43894</v>
      </c>
      <c r="E36" s="17"/>
      <c r="F36" s="17"/>
      <c r="G36" s="1">
        <f t="shared" si="0"/>
        <v>-19</v>
      </c>
      <c r="H36" s="16">
        <f t="shared" si="1"/>
        <v>-30904.45</v>
      </c>
    </row>
    <row r="37" spans="1:8" ht="15">
      <c r="A37" s="28" t="s">
        <v>53</v>
      </c>
      <c r="B37" s="16">
        <v>6840</v>
      </c>
      <c r="C37" s="17">
        <v>43924</v>
      </c>
      <c r="D37" s="17">
        <v>43894</v>
      </c>
      <c r="E37" s="17"/>
      <c r="F37" s="17"/>
      <c r="G37" s="1">
        <f t="shared" si="0"/>
        <v>-30</v>
      </c>
      <c r="H37" s="16">
        <f t="shared" si="1"/>
        <v>-205200</v>
      </c>
    </row>
    <row r="38" spans="1:8" ht="15">
      <c r="A38" s="28" t="s">
        <v>26</v>
      </c>
      <c r="B38" s="16">
        <v>171.6</v>
      </c>
      <c r="C38" s="17">
        <v>43896</v>
      </c>
      <c r="D38" s="17">
        <v>43900</v>
      </c>
      <c r="E38" s="17"/>
      <c r="F38" s="17"/>
      <c r="G38" s="1">
        <f t="shared" si="0"/>
        <v>4</v>
      </c>
      <c r="H38" s="16">
        <f t="shared" si="1"/>
        <v>686.4</v>
      </c>
    </row>
    <row r="39" spans="1:8" ht="15">
      <c r="A39" s="28" t="s">
        <v>27</v>
      </c>
      <c r="B39" s="16">
        <v>770</v>
      </c>
      <c r="C39" s="17">
        <v>43874</v>
      </c>
      <c r="D39" s="17">
        <v>43900</v>
      </c>
      <c r="E39" s="17"/>
      <c r="F39" s="17"/>
      <c r="G39" s="1">
        <f t="shared" si="0"/>
        <v>26</v>
      </c>
      <c r="H39" s="16">
        <f t="shared" si="1"/>
        <v>20020</v>
      </c>
    </row>
    <row r="40" spans="1:8" ht="15">
      <c r="A40" s="28" t="s">
        <v>29</v>
      </c>
      <c r="B40" s="16">
        <v>48.4</v>
      </c>
      <c r="C40" s="17">
        <v>43885</v>
      </c>
      <c r="D40" s="17">
        <v>43900</v>
      </c>
      <c r="E40" s="17"/>
      <c r="F40" s="17"/>
      <c r="G40" s="1">
        <f t="shared" si="0"/>
        <v>15</v>
      </c>
      <c r="H40" s="16">
        <f t="shared" si="1"/>
        <v>726</v>
      </c>
    </row>
    <row r="41" spans="1:8" ht="15">
      <c r="A41" s="28" t="s">
        <v>30</v>
      </c>
      <c r="B41" s="16">
        <v>31.68</v>
      </c>
      <c r="C41" s="17">
        <v>43885</v>
      </c>
      <c r="D41" s="17">
        <v>43900</v>
      </c>
      <c r="E41" s="17"/>
      <c r="F41" s="17"/>
      <c r="G41" s="1">
        <f t="shared" si="0"/>
        <v>15</v>
      </c>
      <c r="H41" s="16">
        <f t="shared" si="1"/>
        <v>475.2</v>
      </c>
    </row>
    <row r="42" spans="1:8" ht="15">
      <c r="A42" s="28" t="s">
        <v>32</v>
      </c>
      <c r="B42" s="16">
        <v>110</v>
      </c>
      <c r="C42" s="17">
        <v>43895</v>
      </c>
      <c r="D42" s="17">
        <v>43900</v>
      </c>
      <c r="E42" s="17"/>
      <c r="F42" s="17"/>
      <c r="G42" s="1">
        <f t="shared" si="0"/>
        <v>5</v>
      </c>
      <c r="H42" s="16">
        <f t="shared" si="1"/>
        <v>550</v>
      </c>
    </row>
    <row r="43" spans="1:8" ht="15">
      <c r="A43" s="28" t="s">
        <v>33</v>
      </c>
      <c r="B43" s="16">
        <v>115.83</v>
      </c>
      <c r="C43" s="17">
        <v>43885</v>
      </c>
      <c r="D43" s="17">
        <v>43900</v>
      </c>
      <c r="E43" s="17"/>
      <c r="F43" s="17"/>
      <c r="G43" s="1">
        <f t="shared" si="0"/>
        <v>15</v>
      </c>
      <c r="H43" s="16">
        <f t="shared" si="1"/>
        <v>1737.45</v>
      </c>
    </row>
    <row r="44" spans="1:8" ht="15">
      <c r="A44" s="28" t="s">
        <v>36</v>
      </c>
      <c r="B44" s="16">
        <v>379.5</v>
      </c>
      <c r="C44" s="17">
        <v>43904</v>
      </c>
      <c r="D44" s="17">
        <v>43900</v>
      </c>
      <c r="E44" s="17"/>
      <c r="F44" s="17"/>
      <c r="G44" s="1">
        <f t="shared" si="0"/>
        <v>-4</v>
      </c>
      <c r="H44" s="16">
        <f t="shared" si="1"/>
        <v>-1518</v>
      </c>
    </row>
    <row r="45" spans="1:8" ht="15">
      <c r="A45" s="28" t="s">
        <v>40</v>
      </c>
      <c r="B45" s="16">
        <v>21.98</v>
      </c>
      <c r="C45" s="17">
        <v>43885</v>
      </c>
      <c r="D45" s="17">
        <v>43900</v>
      </c>
      <c r="E45" s="17"/>
      <c r="F45" s="17"/>
      <c r="G45" s="1">
        <f t="shared" si="0"/>
        <v>15</v>
      </c>
      <c r="H45" s="16">
        <f t="shared" si="1"/>
        <v>329.7</v>
      </c>
    </row>
    <row r="46" spans="1:8" ht="15">
      <c r="A46" s="28" t="s">
        <v>44</v>
      </c>
      <c r="B46" s="16">
        <v>10.62</v>
      </c>
      <c r="C46" s="17">
        <v>43895</v>
      </c>
      <c r="D46" s="17">
        <v>43900</v>
      </c>
      <c r="E46" s="17"/>
      <c r="F46" s="17"/>
      <c r="G46" s="1">
        <f t="shared" si="0"/>
        <v>5</v>
      </c>
      <c r="H46" s="16">
        <f t="shared" si="1"/>
        <v>53.099999999999994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52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39820.869999999995</v>
      </c>
      <c r="C1">
        <f>COUNTA(A4:A203)</f>
        <v>57</v>
      </c>
      <c r="G1" s="20">
        <f>IF(B1&lt;&gt;0,H1/B1,0)</f>
        <v>-15.576015290474567</v>
      </c>
      <c r="H1" s="19">
        <f>SUM(H4:H195)</f>
        <v>-620250.4799999999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54</v>
      </c>
      <c r="B4" s="16">
        <v>125</v>
      </c>
      <c r="C4" s="17">
        <v>43895</v>
      </c>
      <c r="D4" s="17">
        <v>43924</v>
      </c>
      <c r="E4" s="17"/>
      <c r="F4" s="17"/>
      <c r="G4" s="1">
        <f>D4-C4-(F4-E4)</f>
        <v>29</v>
      </c>
      <c r="H4" s="16">
        <f>B4*G4</f>
        <v>3625</v>
      </c>
    </row>
    <row r="5" spans="1:8" ht="15">
      <c r="A5" s="28" t="s">
        <v>55</v>
      </c>
      <c r="B5" s="16">
        <v>180</v>
      </c>
      <c r="C5" s="17">
        <v>43895</v>
      </c>
      <c r="D5" s="17">
        <v>43924</v>
      </c>
      <c r="E5" s="17"/>
      <c r="F5" s="17"/>
      <c r="G5" s="1">
        <f aca="true" t="shared" si="0" ref="G5:G68">D5-C5-(F5-E5)</f>
        <v>29</v>
      </c>
      <c r="H5" s="16">
        <f aca="true" t="shared" si="1" ref="H5:H68">B5*G5</f>
        <v>5220</v>
      </c>
    </row>
    <row r="6" spans="1:8" ht="15">
      <c r="A6" s="28" t="s">
        <v>56</v>
      </c>
      <c r="B6" s="16">
        <v>70</v>
      </c>
      <c r="C6" s="17">
        <v>43895</v>
      </c>
      <c r="D6" s="17">
        <v>43924</v>
      </c>
      <c r="E6" s="17"/>
      <c r="F6" s="17"/>
      <c r="G6" s="1">
        <f t="shared" si="0"/>
        <v>29</v>
      </c>
      <c r="H6" s="16">
        <f t="shared" si="1"/>
        <v>2030</v>
      </c>
    </row>
    <row r="7" spans="1:8" ht="15">
      <c r="A7" s="28" t="s">
        <v>57</v>
      </c>
      <c r="B7" s="16">
        <v>435</v>
      </c>
      <c r="C7" s="17">
        <v>43953</v>
      </c>
      <c r="D7" s="17">
        <v>43924</v>
      </c>
      <c r="E7" s="17"/>
      <c r="F7" s="17"/>
      <c r="G7" s="1">
        <f t="shared" si="0"/>
        <v>-29</v>
      </c>
      <c r="H7" s="16">
        <f t="shared" si="1"/>
        <v>-12615</v>
      </c>
    </row>
    <row r="8" spans="1:8" ht="15">
      <c r="A8" s="28" t="s">
        <v>58</v>
      </c>
      <c r="B8" s="16">
        <v>249</v>
      </c>
      <c r="C8" s="17">
        <v>43953</v>
      </c>
      <c r="D8" s="17">
        <v>43924</v>
      </c>
      <c r="E8" s="17"/>
      <c r="F8" s="17"/>
      <c r="G8" s="1">
        <f t="shared" si="0"/>
        <v>-29</v>
      </c>
      <c r="H8" s="16">
        <f t="shared" si="1"/>
        <v>-7221</v>
      </c>
    </row>
    <row r="9" spans="1:8" ht="15">
      <c r="A9" s="28" t="s">
        <v>59</v>
      </c>
      <c r="B9" s="16">
        <v>17.83</v>
      </c>
      <c r="C9" s="17">
        <v>43953</v>
      </c>
      <c r="D9" s="17">
        <v>43924</v>
      </c>
      <c r="E9" s="17"/>
      <c r="F9" s="17"/>
      <c r="G9" s="1">
        <f t="shared" si="0"/>
        <v>-29</v>
      </c>
      <c r="H9" s="16">
        <f t="shared" si="1"/>
        <v>-517.0699999999999</v>
      </c>
    </row>
    <row r="10" spans="1:8" ht="15">
      <c r="A10" s="28" t="s">
        <v>60</v>
      </c>
      <c r="B10" s="16">
        <v>964</v>
      </c>
      <c r="C10" s="17">
        <v>43953</v>
      </c>
      <c r="D10" s="17">
        <v>43924</v>
      </c>
      <c r="E10" s="17"/>
      <c r="F10" s="17"/>
      <c r="G10" s="1">
        <f t="shared" si="0"/>
        <v>-29</v>
      </c>
      <c r="H10" s="16">
        <f t="shared" si="1"/>
        <v>-27956</v>
      </c>
    </row>
    <row r="11" spans="1:8" ht="15">
      <c r="A11" s="28" t="s">
        <v>61</v>
      </c>
      <c r="B11" s="16">
        <v>99.9</v>
      </c>
      <c r="C11" s="17">
        <v>43953</v>
      </c>
      <c r="D11" s="17">
        <v>43924</v>
      </c>
      <c r="E11" s="17"/>
      <c r="F11" s="17"/>
      <c r="G11" s="1">
        <f t="shared" si="0"/>
        <v>-29</v>
      </c>
      <c r="H11" s="16">
        <f t="shared" si="1"/>
        <v>-2897.1000000000004</v>
      </c>
    </row>
    <row r="12" spans="1:8" ht="15">
      <c r="A12" s="28" t="s">
        <v>62</v>
      </c>
      <c r="B12" s="16">
        <v>220</v>
      </c>
      <c r="C12" s="17">
        <v>43953</v>
      </c>
      <c r="D12" s="17">
        <v>43924</v>
      </c>
      <c r="E12" s="17"/>
      <c r="F12" s="17"/>
      <c r="G12" s="1">
        <f t="shared" si="0"/>
        <v>-29</v>
      </c>
      <c r="H12" s="16">
        <f t="shared" si="1"/>
        <v>-6380</v>
      </c>
    </row>
    <row r="13" spans="1:8" ht="15">
      <c r="A13" s="28" t="s">
        <v>63</v>
      </c>
      <c r="B13" s="16">
        <v>1150.33</v>
      </c>
      <c r="C13" s="17">
        <v>43953</v>
      </c>
      <c r="D13" s="17">
        <v>43924</v>
      </c>
      <c r="E13" s="17"/>
      <c r="F13" s="17"/>
      <c r="G13" s="1">
        <f t="shared" si="0"/>
        <v>-29</v>
      </c>
      <c r="H13" s="16">
        <f t="shared" si="1"/>
        <v>-33359.57</v>
      </c>
    </row>
    <row r="14" spans="1:8" ht="15">
      <c r="A14" s="28" t="s">
        <v>64</v>
      </c>
      <c r="B14" s="16">
        <v>780.08</v>
      </c>
      <c r="C14" s="17">
        <v>43953</v>
      </c>
      <c r="D14" s="17">
        <v>43924</v>
      </c>
      <c r="E14" s="17"/>
      <c r="F14" s="17"/>
      <c r="G14" s="1">
        <f t="shared" si="0"/>
        <v>-29</v>
      </c>
      <c r="H14" s="16">
        <f t="shared" si="1"/>
        <v>-22622.32</v>
      </c>
    </row>
    <row r="15" spans="1:8" ht="15">
      <c r="A15" s="28" t="s">
        <v>47</v>
      </c>
      <c r="B15" s="16">
        <v>270.49</v>
      </c>
      <c r="C15" s="17">
        <v>43901</v>
      </c>
      <c r="D15" s="17">
        <v>43927</v>
      </c>
      <c r="E15" s="17"/>
      <c r="F15" s="17"/>
      <c r="G15" s="1">
        <f t="shared" si="0"/>
        <v>26</v>
      </c>
      <c r="H15" s="16">
        <f t="shared" si="1"/>
        <v>7032.74</v>
      </c>
    </row>
    <row r="16" spans="1:8" ht="15">
      <c r="A16" s="28" t="s">
        <v>50</v>
      </c>
      <c r="B16" s="16">
        <v>259.16</v>
      </c>
      <c r="C16" s="17">
        <v>43910</v>
      </c>
      <c r="D16" s="17">
        <v>43927</v>
      </c>
      <c r="E16" s="17"/>
      <c r="F16" s="17"/>
      <c r="G16" s="1">
        <f t="shared" si="0"/>
        <v>17</v>
      </c>
      <c r="H16" s="16">
        <f t="shared" si="1"/>
        <v>4405.72</v>
      </c>
    </row>
    <row r="17" spans="1:8" ht="15">
      <c r="A17" s="28" t="s">
        <v>48</v>
      </c>
      <c r="B17" s="16">
        <v>606.64</v>
      </c>
      <c r="C17" s="17">
        <v>43912</v>
      </c>
      <c r="D17" s="17">
        <v>43927</v>
      </c>
      <c r="E17" s="17"/>
      <c r="F17" s="17"/>
      <c r="G17" s="1">
        <f t="shared" si="0"/>
        <v>15</v>
      </c>
      <c r="H17" s="16">
        <f t="shared" si="1"/>
        <v>9099.6</v>
      </c>
    </row>
    <row r="18" spans="1:8" ht="15">
      <c r="A18" s="28" t="s">
        <v>52</v>
      </c>
      <c r="B18" s="16">
        <v>155.45</v>
      </c>
      <c r="C18" s="17">
        <v>43913</v>
      </c>
      <c r="D18" s="17">
        <v>43927</v>
      </c>
      <c r="E18" s="17"/>
      <c r="F18" s="17"/>
      <c r="G18" s="1">
        <f t="shared" si="0"/>
        <v>14</v>
      </c>
      <c r="H18" s="16">
        <f t="shared" si="1"/>
        <v>2176.2999999999997</v>
      </c>
    </row>
    <row r="19" spans="1:8" ht="15">
      <c r="A19" s="28" t="s">
        <v>49</v>
      </c>
      <c r="B19" s="16">
        <v>303.78</v>
      </c>
      <c r="C19" s="17">
        <v>43913</v>
      </c>
      <c r="D19" s="17">
        <v>43927</v>
      </c>
      <c r="E19" s="17"/>
      <c r="F19" s="17"/>
      <c r="G19" s="1">
        <f t="shared" si="0"/>
        <v>14</v>
      </c>
      <c r="H19" s="16">
        <f t="shared" si="1"/>
        <v>4252.92</v>
      </c>
    </row>
    <row r="20" spans="1:8" ht="15">
      <c r="A20" s="28" t="s">
        <v>65</v>
      </c>
      <c r="B20" s="16">
        <v>144</v>
      </c>
      <c r="C20" s="17">
        <v>43965</v>
      </c>
      <c r="D20" s="17">
        <v>43935</v>
      </c>
      <c r="E20" s="17"/>
      <c r="F20" s="17"/>
      <c r="G20" s="1">
        <f t="shared" si="0"/>
        <v>-30</v>
      </c>
      <c r="H20" s="16">
        <f t="shared" si="1"/>
        <v>-4320</v>
      </c>
    </row>
    <row r="21" spans="1:8" ht="15">
      <c r="A21" s="28" t="s">
        <v>66</v>
      </c>
      <c r="B21" s="16">
        <v>6156</v>
      </c>
      <c r="C21" s="17">
        <v>43972</v>
      </c>
      <c r="D21" s="17">
        <v>43942</v>
      </c>
      <c r="E21" s="17"/>
      <c r="F21" s="17"/>
      <c r="G21" s="1">
        <f t="shared" si="0"/>
        <v>-30</v>
      </c>
      <c r="H21" s="16">
        <f t="shared" si="1"/>
        <v>-184680</v>
      </c>
    </row>
    <row r="22" spans="1:8" ht="15">
      <c r="A22" s="28" t="s">
        <v>67</v>
      </c>
      <c r="B22" s="16">
        <v>650</v>
      </c>
      <c r="C22" s="17">
        <v>43972</v>
      </c>
      <c r="D22" s="17">
        <v>43942</v>
      </c>
      <c r="E22" s="17"/>
      <c r="F22" s="17"/>
      <c r="G22" s="1">
        <f t="shared" si="0"/>
        <v>-30</v>
      </c>
      <c r="H22" s="16">
        <f t="shared" si="1"/>
        <v>-19500</v>
      </c>
    </row>
    <row r="23" spans="1:8" ht="15">
      <c r="A23" s="28" t="s">
        <v>68</v>
      </c>
      <c r="B23" s="16">
        <v>33.06</v>
      </c>
      <c r="C23" s="17">
        <v>43972</v>
      </c>
      <c r="D23" s="17">
        <v>43942</v>
      </c>
      <c r="E23" s="17"/>
      <c r="F23" s="17"/>
      <c r="G23" s="1">
        <f t="shared" si="0"/>
        <v>-30</v>
      </c>
      <c r="H23" s="16">
        <f t="shared" si="1"/>
        <v>-991.8000000000001</v>
      </c>
    </row>
    <row r="24" spans="1:8" ht="15">
      <c r="A24" s="28" t="s">
        <v>69</v>
      </c>
      <c r="B24" s="16">
        <v>48.54</v>
      </c>
      <c r="C24" s="17">
        <v>43975</v>
      </c>
      <c r="D24" s="17">
        <v>43950</v>
      </c>
      <c r="E24" s="17"/>
      <c r="F24" s="17"/>
      <c r="G24" s="1">
        <f t="shared" si="0"/>
        <v>-25</v>
      </c>
      <c r="H24" s="16">
        <f t="shared" si="1"/>
        <v>-1213.5</v>
      </c>
    </row>
    <row r="25" spans="1:8" ht="15">
      <c r="A25" s="28" t="s">
        <v>70</v>
      </c>
      <c r="B25" s="16">
        <v>1208</v>
      </c>
      <c r="C25" s="17">
        <v>43975</v>
      </c>
      <c r="D25" s="17">
        <v>43950</v>
      </c>
      <c r="E25" s="17"/>
      <c r="F25" s="17"/>
      <c r="G25" s="1">
        <f t="shared" si="0"/>
        <v>-25</v>
      </c>
      <c r="H25" s="16">
        <f t="shared" si="1"/>
        <v>-30200</v>
      </c>
    </row>
    <row r="26" spans="1:8" ht="15">
      <c r="A26" s="28" t="s">
        <v>55</v>
      </c>
      <c r="B26" s="16">
        <v>39.6</v>
      </c>
      <c r="C26" s="17">
        <v>43895</v>
      </c>
      <c r="D26" s="17">
        <v>43955</v>
      </c>
      <c r="E26" s="17"/>
      <c r="F26" s="17"/>
      <c r="G26" s="1">
        <f t="shared" si="0"/>
        <v>60</v>
      </c>
      <c r="H26" s="16">
        <f t="shared" si="1"/>
        <v>2376</v>
      </c>
    </row>
    <row r="27" spans="1:8" ht="15">
      <c r="A27" s="28" t="s">
        <v>56</v>
      </c>
      <c r="B27" s="16">
        <v>15.4</v>
      </c>
      <c r="C27" s="17">
        <v>43895</v>
      </c>
      <c r="D27" s="17">
        <v>43955</v>
      </c>
      <c r="E27" s="17"/>
      <c r="F27" s="17"/>
      <c r="G27" s="1">
        <f t="shared" si="0"/>
        <v>60</v>
      </c>
      <c r="H27" s="16">
        <f t="shared" si="1"/>
        <v>924</v>
      </c>
    </row>
    <row r="28" spans="1:8" ht="15">
      <c r="A28" s="28" t="s">
        <v>57</v>
      </c>
      <c r="B28" s="16">
        <v>95.7</v>
      </c>
      <c r="C28" s="17">
        <v>43953</v>
      </c>
      <c r="D28" s="17">
        <v>43955</v>
      </c>
      <c r="E28" s="17"/>
      <c r="F28" s="17"/>
      <c r="G28" s="1">
        <f t="shared" si="0"/>
        <v>2</v>
      </c>
      <c r="H28" s="16">
        <f t="shared" si="1"/>
        <v>191.4</v>
      </c>
    </row>
    <row r="29" spans="1:8" ht="15">
      <c r="A29" s="28" t="s">
        <v>58</v>
      </c>
      <c r="B29" s="16">
        <v>54.78</v>
      </c>
      <c r="C29" s="17">
        <v>43953</v>
      </c>
      <c r="D29" s="17">
        <v>43955</v>
      </c>
      <c r="E29" s="17"/>
      <c r="F29" s="17"/>
      <c r="G29" s="1">
        <f t="shared" si="0"/>
        <v>2</v>
      </c>
      <c r="H29" s="16">
        <f t="shared" si="1"/>
        <v>109.56</v>
      </c>
    </row>
    <row r="30" spans="1:8" ht="15">
      <c r="A30" s="28" t="s">
        <v>60</v>
      </c>
      <c r="B30" s="16">
        <v>212.08</v>
      </c>
      <c r="C30" s="17">
        <v>43953</v>
      </c>
      <c r="D30" s="17">
        <v>43955</v>
      </c>
      <c r="E30" s="17"/>
      <c r="F30" s="17"/>
      <c r="G30" s="1">
        <f t="shared" si="0"/>
        <v>2</v>
      </c>
      <c r="H30" s="16">
        <f t="shared" si="1"/>
        <v>424.16</v>
      </c>
    </row>
    <row r="31" spans="1:8" ht="15">
      <c r="A31" s="28" t="s">
        <v>61</v>
      </c>
      <c r="B31" s="16">
        <v>21.98</v>
      </c>
      <c r="C31" s="17">
        <v>43953</v>
      </c>
      <c r="D31" s="17">
        <v>43955</v>
      </c>
      <c r="E31" s="17"/>
      <c r="F31" s="17"/>
      <c r="G31" s="1">
        <f t="shared" si="0"/>
        <v>2</v>
      </c>
      <c r="H31" s="16">
        <f t="shared" si="1"/>
        <v>43.96</v>
      </c>
    </row>
    <row r="32" spans="1:8" ht="15">
      <c r="A32" s="28" t="s">
        <v>62</v>
      </c>
      <c r="B32" s="16">
        <v>48.4</v>
      </c>
      <c r="C32" s="17">
        <v>43953</v>
      </c>
      <c r="D32" s="17">
        <v>43955</v>
      </c>
      <c r="E32" s="17"/>
      <c r="F32" s="17"/>
      <c r="G32" s="1">
        <f t="shared" si="0"/>
        <v>2</v>
      </c>
      <c r="H32" s="16">
        <f t="shared" si="1"/>
        <v>96.8</v>
      </c>
    </row>
    <row r="33" spans="1:8" ht="15">
      <c r="A33" s="28" t="s">
        <v>63</v>
      </c>
      <c r="B33" s="16">
        <v>253.07</v>
      </c>
      <c r="C33" s="17">
        <v>43953</v>
      </c>
      <c r="D33" s="17">
        <v>43955</v>
      </c>
      <c r="E33" s="17"/>
      <c r="F33" s="17"/>
      <c r="G33" s="1">
        <f t="shared" si="0"/>
        <v>2</v>
      </c>
      <c r="H33" s="16">
        <f t="shared" si="1"/>
        <v>506.14</v>
      </c>
    </row>
    <row r="34" spans="1:8" ht="15">
      <c r="A34" s="28" t="s">
        <v>64</v>
      </c>
      <c r="B34" s="16">
        <v>172.48</v>
      </c>
      <c r="C34" s="17">
        <v>43953</v>
      </c>
      <c r="D34" s="17">
        <v>43955</v>
      </c>
      <c r="E34" s="17"/>
      <c r="F34" s="17"/>
      <c r="G34" s="1">
        <f t="shared" si="0"/>
        <v>2</v>
      </c>
      <c r="H34" s="16">
        <f t="shared" si="1"/>
        <v>344.96</v>
      </c>
    </row>
    <row r="35" spans="1:8" ht="15">
      <c r="A35" s="28" t="s">
        <v>65</v>
      </c>
      <c r="B35" s="16">
        <v>31.68</v>
      </c>
      <c r="C35" s="17">
        <v>43965</v>
      </c>
      <c r="D35" s="17">
        <v>43955</v>
      </c>
      <c r="E35" s="17"/>
      <c r="F35" s="17"/>
      <c r="G35" s="1">
        <f t="shared" si="0"/>
        <v>-10</v>
      </c>
      <c r="H35" s="16">
        <f t="shared" si="1"/>
        <v>-316.8</v>
      </c>
    </row>
    <row r="36" spans="1:8" ht="15">
      <c r="A36" s="28" t="s">
        <v>67</v>
      </c>
      <c r="B36" s="16">
        <v>143</v>
      </c>
      <c r="C36" s="17">
        <v>43972</v>
      </c>
      <c r="D36" s="17">
        <v>43955</v>
      </c>
      <c r="E36" s="17"/>
      <c r="F36" s="17"/>
      <c r="G36" s="1">
        <f t="shared" si="0"/>
        <v>-17</v>
      </c>
      <c r="H36" s="16">
        <f t="shared" si="1"/>
        <v>-2431</v>
      </c>
    </row>
    <row r="37" spans="1:8" ht="15">
      <c r="A37" s="28" t="s">
        <v>71</v>
      </c>
      <c r="B37" s="16">
        <v>925.46</v>
      </c>
      <c r="C37" s="17">
        <v>43983</v>
      </c>
      <c r="D37" s="17">
        <v>43959</v>
      </c>
      <c r="E37" s="17"/>
      <c r="F37" s="17"/>
      <c r="G37" s="1">
        <f t="shared" si="0"/>
        <v>-24</v>
      </c>
      <c r="H37" s="16">
        <f t="shared" si="1"/>
        <v>-22211.04</v>
      </c>
    </row>
    <row r="38" spans="1:8" ht="15">
      <c r="A38" s="28" t="s">
        <v>72</v>
      </c>
      <c r="B38" s="16">
        <v>690</v>
      </c>
      <c r="C38" s="17">
        <v>43983</v>
      </c>
      <c r="D38" s="17">
        <v>43959</v>
      </c>
      <c r="E38" s="17"/>
      <c r="F38" s="17"/>
      <c r="G38" s="1">
        <f t="shared" si="0"/>
        <v>-24</v>
      </c>
      <c r="H38" s="16">
        <f t="shared" si="1"/>
        <v>-16560</v>
      </c>
    </row>
    <row r="39" spans="1:8" ht="15">
      <c r="A39" s="28" t="s">
        <v>73</v>
      </c>
      <c r="B39" s="16">
        <v>1200</v>
      </c>
      <c r="C39" s="17">
        <v>43983</v>
      </c>
      <c r="D39" s="17">
        <v>43959</v>
      </c>
      <c r="E39" s="17"/>
      <c r="F39" s="17"/>
      <c r="G39" s="1">
        <f t="shared" si="0"/>
        <v>-24</v>
      </c>
      <c r="H39" s="16">
        <f t="shared" si="1"/>
        <v>-28800</v>
      </c>
    </row>
    <row r="40" spans="1:8" ht="15">
      <c r="A40" s="28" t="s">
        <v>74</v>
      </c>
      <c r="B40" s="16">
        <v>5092.5</v>
      </c>
      <c r="C40" s="17">
        <v>43986</v>
      </c>
      <c r="D40" s="17">
        <v>43973</v>
      </c>
      <c r="E40" s="17"/>
      <c r="F40" s="17"/>
      <c r="G40" s="1">
        <f t="shared" si="0"/>
        <v>-13</v>
      </c>
      <c r="H40" s="16">
        <f t="shared" si="1"/>
        <v>-66202.5</v>
      </c>
    </row>
    <row r="41" spans="1:8" ht="15">
      <c r="A41" s="28" t="s">
        <v>75</v>
      </c>
      <c r="B41" s="16">
        <v>144</v>
      </c>
      <c r="C41" s="17">
        <v>44003</v>
      </c>
      <c r="D41" s="17">
        <v>43973</v>
      </c>
      <c r="E41" s="17"/>
      <c r="F41" s="17"/>
      <c r="G41" s="1">
        <f t="shared" si="0"/>
        <v>-30</v>
      </c>
      <c r="H41" s="16">
        <f t="shared" si="1"/>
        <v>-4320</v>
      </c>
    </row>
    <row r="42" spans="1:8" ht="15">
      <c r="A42" s="28" t="s">
        <v>76</v>
      </c>
      <c r="B42" s="16">
        <v>220</v>
      </c>
      <c r="C42" s="17">
        <v>44003</v>
      </c>
      <c r="D42" s="17">
        <v>43973</v>
      </c>
      <c r="E42" s="17"/>
      <c r="F42" s="17"/>
      <c r="G42" s="1">
        <f t="shared" si="0"/>
        <v>-30</v>
      </c>
      <c r="H42" s="16">
        <f t="shared" si="1"/>
        <v>-6600</v>
      </c>
    </row>
    <row r="43" spans="1:8" ht="15">
      <c r="A43" s="28" t="s">
        <v>77</v>
      </c>
      <c r="B43" s="16">
        <v>860.84</v>
      </c>
      <c r="C43" s="17">
        <v>43999</v>
      </c>
      <c r="D43" s="17">
        <v>43991</v>
      </c>
      <c r="E43" s="17"/>
      <c r="F43" s="17"/>
      <c r="G43" s="1">
        <f t="shared" si="0"/>
        <v>-8</v>
      </c>
      <c r="H43" s="16">
        <f t="shared" si="1"/>
        <v>-6886.72</v>
      </c>
    </row>
    <row r="44" spans="1:8" ht="15">
      <c r="A44" s="28" t="s">
        <v>71</v>
      </c>
      <c r="B44" s="16">
        <v>92.55</v>
      </c>
      <c r="C44" s="17">
        <v>43983</v>
      </c>
      <c r="D44" s="17">
        <v>43992</v>
      </c>
      <c r="E44" s="17"/>
      <c r="F44" s="17"/>
      <c r="G44" s="1">
        <f t="shared" si="0"/>
        <v>9</v>
      </c>
      <c r="H44" s="16">
        <f t="shared" si="1"/>
        <v>832.9499999999999</v>
      </c>
    </row>
    <row r="45" spans="1:8" ht="15">
      <c r="A45" s="28" t="s">
        <v>72</v>
      </c>
      <c r="B45" s="16">
        <v>151.8</v>
      </c>
      <c r="C45" s="17">
        <v>43983</v>
      </c>
      <c r="D45" s="17">
        <v>43992</v>
      </c>
      <c r="E45" s="17"/>
      <c r="F45" s="17"/>
      <c r="G45" s="1">
        <f t="shared" si="0"/>
        <v>9</v>
      </c>
      <c r="H45" s="16">
        <f t="shared" si="1"/>
        <v>1366.2</v>
      </c>
    </row>
    <row r="46" spans="1:8" ht="15">
      <c r="A46" s="28" t="s">
        <v>73</v>
      </c>
      <c r="B46" s="16">
        <v>264</v>
      </c>
      <c r="C46" s="17">
        <v>43983</v>
      </c>
      <c r="D46" s="17">
        <v>43992</v>
      </c>
      <c r="E46" s="17"/>
      <c r="F46" s="17"/>
      <c r="G46" s="1">
        <f t="shared" si="0"/>
        <v>9</v>
      </c>
      <c r="H46" s="16">
        <f t="shared" si="1"/>
        <v>2376</v>
      </c>
    </row>
    <row r="47" spans="1:8" ht="15">
      <c r="A47" s="28" t="s">
        <v>75</v>
      </c>
      <c r="B47" s="16">
        <v>31.68</v>
      </c>
      <c r="C47" s="17">
        <v>44003</v>
      </c>
      <c r="D47" s="17">
        <v>43992</v>
      </c>
      <c r="E47" s="17"/>
      <c r="F47" s="17"/>
      <c r="G47" s="1">
        <f t="shared" si="0"/>
        <v>-11</v>
      </c>
      <c r="H47" s="16">
        <f t="shared" si="1"/>
        <v>-348.48</v>
      </c>
    </row>
    <row r="48" spans="1:8" ht="15">
      <c r="A48" s="28" t="s">
        <v>76</v>
      </c>
      <c r="B48" s="16">
        <v>48.4</v>
      </c>
      <c r="C48" s="17">
        <v>44003</v>
      </c>
      <c r="D48" s="17">
        <v>43992</v>
      </c>
      <c r="E48" s="17"/>
      <c r="F48" s="17"/>
      <c r="G48" s="1">
        <f t="shared" si="0"/>
        <v>-11</v>
      </c>
      <c r="H48" s="16">
        <f t="shared" si="1"/>
        <v>-532.4</v>
      </c>
    </row>
    <row r="49" spans="1:8" ht="15">
      <c r="A49" s="28" t="s">
        <v>78</v>
      </c>
      <c r="B49" s="16">
        <v>99.9</v>
      </c>
      <c r="C49" s="17">
        <v>44009</v>
      </c>
      <c r="D49" s="17">
        <v>44000</v>
      </c>
      <c r="E49" s="17"/>
      <c r="F49" s="17"/>
      <c r="G49" s="1">
        <f t="shared" si="0"/>
        <v>-9</v>
      </c>
      <c r="H49" s="16">
        <f t="shared" si="1"/>
        <v>-899.1</v>
      </c>
    </row>
    <row r="50" spans="1:8" ht="15">
      <c r="A50" s="28" t="s">
        <v>79</v>
      </c>
      <c r="B50" s="16">
        <v>249</v>
      </c>
      <c r="C50" s="17">
        <v>44024</v>
      </c>
      <c r="D50" s="17">
        <v>44000</v>
      </c>
      <c r="E50" s="17"/>
      <c r="F50" s="17"/>
      <c r="G50" s="1">
        <f t="shared" si="0"/>
        <v>-24</v>
      </c>
      <c r="H50" s="16">
        <f t="shared" si="1"/>
        <v>-5976</v>
      </c>
    </row>
    <row r="51" spans="1:8" ht="15">
      <c r="A51" s="28" t="s">
        <v>80</v>
      </c>
      <c r="B51" s="16">
        <v>307.12</v>
      </c>
      <c r="C51" s="17">
        <v>44024</v>
      </c>
      <c r="D51" s="17">
        <v>44000</v>
      </c>
      <c r="E51" s="17"/>
      <c r="F51" s="17"/>
      <c r="G51" s="1">
        <f t="shared" si="0"/>
        <v>-24</v>
      </c>
      <c r="H51" s="16">
        <f t="shared" si="1"/>
        <v>-7370.88</v>
      </c>
    </row>
    <row r="52" spans="1:8" ht="15">
      <c r="A52" s="28" t="s">
        <v>81</v>
      </c>
      <c r="B52" s="16">
        <v>1000</v>
      </c>
      <c r="C52" s="17">
        <v>44028</v>
      </c>
      <c r="D52" s="17">
        <v>44000</v>
      </c>
      <c r="E52" s="17"/>
      <c r="F52" s="17"/>
      <c r="G52" s="1">
        <f t="shared" si="0"/>
        <v>-28</v>
      </c>
      <c r="H52" s="16">
        <f t="shared" si="1"/>
        <v>-28000</v>
      </c>
    </row>
    <row r="53" spans="1:8" ht="15">
      <c r="A53" s="28" t="s">
        <v>82</v>
      </c>
      <c r="B53" s="16">
        <v>1167.19</v>
      </c>
      <c r="C53" s="17">
        <v>44024</v>
      </c>
      <c r="D53" s="17">
        <v>44005</v>
      </c>
      <c r="E53" s="17"/>
      <c r="F53" s="17"/>
      <c r="G53" s="1">
        <f t="shared" si="0"/>
        <v>-19</v>
      </c>
      <c r="H53" s="16">
        <f t="shared" si="1"/>
        <v>-22176.61</v>
      </c>
    </row>
    <row r="54" spans="1:8" ht="15">
      <c r="A54" s="28" t="s">
        <v>83</v>
      </c>
      <c r="B54" s="16">
        <v>1200</v>
      </c>
      <c r="C54" s="17">
        <v>44035</v>
      </c>
      <c r="D54" s="17">
        <v>44005</v>
      </c>
      <c r="E54" s="17"/>
      <c r="F54" s="17"/>
      <c r="G54" s="1">
        <f t="shared" si="0"/>
        <v>-30</v>
      </c>
      <c r="H54" s="16">
        <f t="shared" si="1"/>
        <v>-36000</v>
      </c>
    </row>
    <row r="55" spans="1:8" ht="15">
      <c r="A55" s="28" t="s">
        <v>84</v>
      </c>
      <c r="B55" s="16">
        <v>1768.75</v>
      </c>
      <c r="C55" s="17">
        <v>43904</v>
      </c>
      <c r="D55" s="17">
        <v>44007</v>
      </c>
      <c r="E55" s="17"/>
      <c r="F55" s="17"/>
      <c r="G55" s="1">
        <f t="shared" si="0"/>
        <v>103</v>
      </c>
      <c r="H55" s="16">
        <f t="shared" si="1"/>
        <v>182181.25</v>
      </c>
    </row>
    <row r="56" spans="1:8" ht="15">
      <c r="A56" s="28" t="s">
        <v>85</v>
      </c>
      <c r="B56" s="16">
        <v>261.25</v>
      </c>
      <c r="C56" s="17">
        <v>44024</v>
      </c>
      <c r="D56" s="17">
        <v>44007</v>
      </c>
      <c r="E56" s="17"/>
      <c r="F56" s="17"/>
      <c r="G56" s="1">
        <f t="shared" si="0"/>
        <v>-17</v>
      </c>
      <c r="H56" s="16">
        <f t="shared" si="1"/>
        <v>-4441.25</v>
      </c>
    </row>
    <row r="57" spans="1:8" ht="15">
      <c r="A57" s="28" t="s">
        <v>86</v>
      </c>
      <c r="B57" s="16">
        <v>522.5</v>
      </c>
      <c r="C57" s="17">
        <v>44024</v>
      </c>
      <c r="D57" s="17">
        <v>44007</v>
      </c>
      <c r="E57" s="17"/>
      <c r="F57" s="17"/>
      <c r="G57" s="1">
        <f t="shared" si="0"/>
        <v>-17</v>
      </c>
      <c r="H57" s="16">
        <f t="shared" si="1"/>
        <v>-8882.5</v>
      </c>
    </row>
    <row r="58" spans="1:8" ht="15">
      <c r="A58" s="28" t="s">
        <v>87</v>
      </c>
      <c r="B58" s="16">
        <v>427.5</v>
      </c>
      <c r="C58" s="17">
        <v>44024</v>
      </c>
      <c r="D58" s="17">
        <v>44007</v>
      </c>
      <c r="E58" s="17"/>
      <c r="F58" s="17"/>
      <c r="G58" s="1">
        <f t="shared" si="0"/>
        <v>-17</v>
      </c>
      <c r="H58" s="16">
        <f t="shared" si="1"/>
        <v>-7267.5</v>
      </c>
    </row>
    <row r="59" spans="1:8" ht="15">
      <c r="A59" s="28" t="s">
        <v>88</v>
      </c>
      <c r="B59" s="16">
        <v>1330</v>
      </c>
      <c r="C59" s="17">
        <v>44024</v>
      </c>
      <c r="D59" s="17">
        <v>44007</v>
      </c>
      <c r="E59" s="17"/>
      <c r="F59" s="17"/>
      <c r="G59" s="1">
        <f t="shared" si="0"/>
        <v>-17</v>
      </c>
      <c r="H59" s="16">
        <f t="shared" si="1"/>
        <v>-22610</v>
      </c>
    </row>
    <row r="60" spans="1:8" ht="15">
      <c r="A60" s="28" t="s">
        <v>89</v>
      </c>
      <c r="B60" s="16">
        <v>6552</v>
      </c>
      <c r="C60" s="17">
        <v>44037</v>
      </c>
      <c r="D60" s="17">
        <v>44007</v>
      </c>
      <c r="E60" s="17"/>
      <c r="F60" s="17"/>
      <c r="G60" s="1">
        <f t="shared" si="0"/>
        <v>-30</v>
      </c>
      <c r="H60" s="16">
        <f t="shared" si="1"/>
        <v>-196560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0</v>
      </c>
      <c r="C1">
        <f>COUNTA(A4:A203)</f>
        <v>0</v>
      </c>
      <c r="G1" s="20">
        <f>IF(B1&lt;&gt;0,H1/B1,0)</f>
        <v>0</v>
      </c>
      <c r="H1" s="19">
        <f>SUM(H4:H195)</f>
        <v>0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/>
      <c r="B4" s="16"/>
      <c r="C4" s="17"/>
      <c r="D4" s="17"/>
      <c r="E4" s="17"/>
      <c r="F4" s="17"/>
      <c r="G4" s="1">
        <f>D4-C4-(F4-E4)</f>
        <v>0</v>
      </c>
      <c r="H4" s="16">
        <f>B4*G4</f>
        <v>0</v>
      </c>
    </row>
    <row r="5" spans="1:8" ht="15">
      <c r="A5" s="28"/>
      <c r="B5" s="16"/>
      <c r="C5" s="17"/>
      <c r="D5" s="17"/>
      <c r="E5" s="17"/>
      <c r="F5" s="17"/>
      <c r="G5" s="1">
        <f aca="true" t="shared" si="0" ref="G5:G68">D5-C5-(F5-E5)</f>
        <v>0</v>
      </c>
      <c r="H5" s="16">
        <f aca="true" t="shared" si="1" ref="H5:H68">B5*G5</f>
        <v>0</v>
      </c>
    </row>
    <row r="6" spans="1:8" ht="15">
      <c r="A6" s="28"/>
      <c r="B6" s="16"/>
      <c r="C6" s="17"/>
      <c r="D6" s="17"/>
      <c r="E6" s="17"/>
      <c r="F6" s="17"/>
      <c r="G6" s="1">
        <f t="shared" si="0"/>
        <v>0</v>
      </c>
      <c r="H6" s="16">
        <f t="shared" si="1"/>
        <v>0</v>
      </c>
    </row>
    <row r="7" spans="1:8" ht="15">
      <c r="A7" s="28"/>
      <c r="B7" s="16"/>
      <c r="C7" s="17"/>
      <c r="D7" s="17"/>
      <c r="E7" s="17"/>
      <c r="F7" s="17"/>
      <c r="G7" s="1">
        <f t="shared" si="0"/>
        <v>0</v>
      </c>
      <c r="H7" s="16">
        <f t="shared" si="1"/>
        <v>0</v>
      </c>
    </row>
    <row r="8" spans="1:8" ht="15">
      <c r="A8" s="28"/>
      <c r="B8" s="16"/>
      <c r="C8" s="17"/>
      <c r="D8" s="17"/>
      <c r="E8" s="17"/>
      <c r="F8" s="17"/>
      <c r="G8" s="1">
        <f t="shared" si="0"/>
        <v>0</v>
      </c>
      <c r="H8" s="16">
        <f t="shared" si="1"/>
        <v>0</v>
      </c>
    </row>
    <row r="9" spans="1:8" ht="15">
      <c r="A9" s="28"/>
      <c r="B9" s="16"/>
      <c r="C9" s="17"/>
      <c r="D9" s="17"/>
      <c r="E9" s="17"/>
      <c r="F9" s="17"/>
      <c r="G9" s="1">
        <f t="shared" si="0"/>
        <v>0</v>
      </c>
      <c r="H9" s="16">
        <f t="shared" si="1"/>
        <v>0</v>
      </c>
    </row>
    <row r="10" spans="1:8" ht="15">
      <c r="A10" s="28"/>
      <c r="B10" s="16"/>
      <c r="C10" s="17"/>
      <c r="D10" s="17"/>
      <c r="E10" s="17"/>
      <c r="F10" s="17"/>
      <c r="G10" s="1">
        <f t="shared" si="0"/>
        <v>0</v>
      </c>
      <c r="H10" s="16">
        <f t="shared" si="1"/>
        <v>0</v>
      </c>
    </row>
    <row r="11" spans="1:8" ht="15">
      <c r="A11" s="28"/>
      <c r="B11" s="16"/>
      <c r="C11" s="17"/>
      <c r="D11" s="17"/>
      <c r="E11" s="17"/>
      <c r="F11" s="17"/>
      <c r="G11" s="1">
        <f t="shared" si="0"/>
        <v>0</v>
      </c>
      <c r="H11" s="16">
        <f t="shared" si="1"/>
        <v>0</v>
      </c>
    </row>
    <row r="12" spans="1:8" ht="15">
      <c r="A12" s="28"/>
      <c r="B12" s="16"/>
      <c r="C12" s="17"/>
      <c r="D12" s="17"/>
      <c r="E12" s="17"/>
      <c r="F12" s="17"/>
      <c r="G12" s="1">
        <f t="shared" si="0"/>
        <v>0</v>
      </c>
      <c r="H12" s="16">
        <f t="shared" si="1"/>
        <v>0</v>
      </c>
    </row>
    <row r="13" spans="1:8" ht="15">
      <c r="A13" s="28"/>
      <c r="B13" s="16"/>
      <c r="C13" s="17"/>
      <c r="D13" s="17"/>
      <c r="E13" s="17"/>
      <c r="F13" s="17"/>
      <c r="G13" s="1">
        <f t="shared" si="0"/>
        <v>0</v>
      </c>
      <c r="H13" s="16">
        <f t="shared" si="1"/>
        <v>0</v>
      </c>
    </row>
    <row r="14" spans="1:8" ht="15">
      <c r="A14" s="28"/>
      <c r="B14" s="16"/>
      <c r="C14" s="17"/>
      <c r="D14" s="17"/>
      <c r="E14" s="17"/>
      <c r="F14" s="17"/>
      <c r="G14" s="1">
        <f t="shared" si="0"/>
        <v>0</v>
      </c>
      <c r="H14" s="16">
        <f t="shared" si="1"/>
        <v>0</v>
      </c>
    </row>
    <row r="15" spans="1:8" ht="15">
      <c r="A15" s="28"/>
      <c r="B15" s="16"/>
      <c r="C15" s="17"/>
      <c r="D15" s="17"/>
      <c r="E15" s="17"/>
      <c r="F15" s="17"/>
      <c r="G15" s="1">
        <f t="shared" si="0"/>
        <v>0</v>
      </c>
      <c r="H15" s="16">
        <f t="shared" si="1"/>
        <v>0</v>
      </c>
    </row>
    <row r="16" spans="1:8" ht="15">
      <c r="A16" s="28"/>
      <c r="B16" s="16"/>
      <c r="C16" s="17"/>
      <c r="D16" s="17"/>
      <c r="E16" s="17"/>
      <c r="F16" s="17"/>
      <c r="G16" s="1">
        <f t="shared" si="0"/>
        <v>0</v>
      </c>
      <c r="H16" s="16">
        <f t="shared" si="1"/>
        <v>0</v>
      </c>
    </row>
    <row r="17" spans="1:8" ht="15">
      <c r="A17" s="28"/>
      <c r="B17" s="16"/>
      <c r="C17" s="17"/>
      <c r="D17" s="17"/>
      <c r="E17" s="17"/>
      <c r="F17" s="17"/>
      <c r="G17" s="1">
        <f t="shared" si="0"/>
        <v>0</v>
      </c>
      <c r="H17" s="16">
        <f t="shared" si="1"/>
        <v>0</v>
      </c>
    </row>
    <row r="18" spans="1:8" ht="15">
      <c r="A18" s="28"/>
      <c r="B18" s="16"/>
      <c r="C18" s="17"/>
      <c r="D18" s="17"/>
      <c r="E18" s="17"/>
      <c r="F18" s="17"/>
      <c r="G18" s="1">
        <f t="shared" si="0"/>
        <v>0</v>
      </c>
      <c r="H18" s="16">
        <f t="shared" si="1"/>
        <v>0</v>
      </c>
    </row>
    <row r="19" spans="1:8" ht="15">
      <c r="A19" s="28"/>
      <c r="B19" s="16"/>
      <c r="C19" s="17"/>
      <c r="D19" s="17"/>
      <c r="E19" s="17"/>
      <c r="F19" s="17"/>
      <c r="G19" s="1">
        <f t="shared" si="0"/>
        <v>0</v>
      </c>
      <c r="H19" s="16">
        <f t="shared" si="1"/>
        <v>0</v>
      </c>
    </row>
    <row r="20" spans="1:8" ht="15">
      <c r="A20" s="28"/>
      <c r="B20" s="16"/>
      <c r="C20" s="17"/>
      <c r="D20" s="17"/>
      <c r="E20" s="17"/>
      <c r="F20" s="17"/>
      <c r="G20" s="1">
        <f t="shared" si="0"/>
        <v>0</v>
      </c>
      <c r="H20" s="16">
        <f t="shared" si="1"/>
        <v>0</v>
      </c>
    </row>
    <row r="21" spans="1:8" ht="15">
      <c r="A21" s="28"/>
      <c r="B21" s="16"/>
      <c r="C21" s="17"/>
      <c r="D21" s="17"/>
      <c r="E21" s="17"/>
      <c r="F21" s="17"/>
      <c r="G21" s="1">
        <f t="shared" si="0"/>
        <v>0</v>
      </c>
      <c r="H21" s="16">
        <f t="shared" si="1"/>
        <v>0</v>
      </c>
    </row>
    <row r="22" spans="1:8" ht="15">
      <c r="A22" s="28"/>
      <c r="B22" s="16"/>
      <c r="C22" s="17"/>
      <c r="D22" s="17"/>
      <c r="E22" s="17"/>
      <c r="F22" s="17"/>
      <c r="G22" s="1">
        <f t="shared" si="0"/>
        <v>0</v>
      </c>
      <c r="H22" s="16">
        <f t="shared" si="1"/>
        <v>0</v>
      </c>
    </row>
    <row r="23" spans="1:8" ht="15">
      <c r="A23" s="28"/>
      <c r="B23" s="16"/>
      <c r="C23" s="17"/>
      <c r="D23" s="17"/>
      <c r="E23" s="17"/>
      <c r="F23" s="17"/>
      <c r="G23" s="1">
        <f t="shared" si="0"/>
        <v>0</v>
      </c>
      <c r="H23" s="16">
        <f t="shared" si="1"/>
        <v>0</v>
      </c>
    </row>
    <row r="24" spans="1:8" ht="15">
      <c r="A24" s="28"/>
      <c r="B24" s="16"/>
      <c r="C24" s="17"/>
      <c r="D24" s="17"/>
      <c r="E24" s="17"/>
      <c r="F24" s="17"/>
      <c r="G24" s="1">
        <f t="shared" si="0"/>
        <v>0</v>
      </c>
      <c r="H24" s="16">
        <f t="shared" si="1"/>
        <v>0</v>
      </c>
    </row>
    <row r="25" spans="1:8" ht="15">
      <c r="A25" s="28"/>
      <c r="B25" s="16"/>
      <c r="C25" s="17"/>
      <c r="D25" s="17"/>
      <c r="E25" s="17"/>
      <c r="F25" s="17"/>
      <c r="G25" s="1">
        <f t="shared" si="0"/>
        <v>0</v>
      </c>
      <c r="H25" s="16">
        <f t="shared" si="1"/>
        <v>0</v>
      </c>
    </row>
    <row r="26" spans="1:8" ht="15">
      <c r="A26" s="28"/>
      <c r="B26" s="16"/>
      <c r="C26" s="17"/>
      <c r="D26" s="17"/>
      <c r="E26" s="17"/>
      <c r="F26" s="17"/>
      <c r="G26" s="1">
        <f t="shared" si="0"/>
        <v>0</v>
      </c>
      <c r="H26" s="16">
        <f t="shared" si="1"/>
        <v>0</v>
      </c>
    </row>
    <row r="27" spans="1:8" ht="15">
      <c r="A27" s="28"/>
      <c r="B27" s="16"/>
      <c r="C27" s="17"/>
      <c r="D27" s="17"/>
      <c r="E27" s="17"/>
      <c r="F27" s="17"/>
      <c r="G27" s="1">
        <f t="shared" si="0"/>
        <v>0</v>
      </c>
      <c r="H27" s="16">
        <f t="shared" si="1"/>
        <v>0</v>
      </c>
    </row>
    <row r="28" spans="1:8" ht="15">
      <c r="A28" s="28"/>
      <c r="B28" s="16"/>
      <c r="C28" s="17"/>
      <c r="D28" s="17"/>
      <c r="E28" s="17"/>
      <c r="F28" s="17"/>
      <c r="G28" s="1">
        <f t="shared" si="0"/>
        <v>0</v>
      </c>
      <c r="H28" s="16">
        <f t="shared" si="1"/>
        <v>0</v>
      </c>
    </row>
    <row r="29" spans="1:8" ht="15">
      <c r="A29" s="28"/>
      <c r="B29" s="16"/>
      <c r="C29" s="17"/>
      <c r="D29" s="17"/>
      <c r="E29" s="17"/>
      <c r="F29" s="17"/>
      <c r="G29" s="1">
        <f t="shared" si="0"/>
        <v>0</v>
      </c>
      <c r="H29" s="16">
        <f t="shared" si="1"/>
        <v>0</v>
      </c>
    </row>
    <row r="30" spans="1:8" ht="15">
      <c r="A30" s="28"/>
      <c r="B30" s="16"/>
      <c r="C30" s="17"/>
      <c r="D30" s="17"/>
      <c r="E30" s="17"/>
      <c r="F30" s="17"/>
      <c r="G30" s="1">
        <f t="shared" si="0"/>
        <v>0</v>
      </c>
      <c r="H30" s="16">
        <f t="shared" si="1"/>
        <v>0</v>
      </c>
    </row>
    <row r="31" spans="1:8" ht="15">
      <c r="A31" s="28"/>
      <c r="B31" s="16"/>
      <c r="C31" s="17"/>
      <c r="D31" s="17"/>
      <c r="E31" s="17"/>
      <c r="F31" s="17"/>
      <c r="G31" s="1">
        <f t="shared" si="0"/>
        <v>0</v>
      </c>
      <c r="H31" s="16">
        <f t="shared" si="1"/>
        <v>0</v>
      </c>
    </row>
    <row r="32" spans="1:8" ht="15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 ht="15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 ht="15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 ht="15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 ht="1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0</v>
      </c>
      <c r="C1">
        <f>COUNTA(A4:A203)</f>
        <v>0</v>
      </c>
      <c r="G1" s="20">
        <f>IF(B1&lt;&gt;0,H1/B1,0)</f>
        <v>0</v>
      </c>
      <c r="H1" s="19">
        <f>SUM(H4:H195)</f>
        <v>0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/>
      <c r="B4" s="16"/>
      <c r="C4" s="17"/>
      <c r="D4" s="17"/>
      <c r="E4" s="17"/>
      <c r="F4" s="17"/>
      <c r="G4" s="1">
        <f>D4-C4-(F4-E4)</f>
        <v>0</v>
      </c>
      <c r="H4" s="16">
        <f>B4*G4</f>
        <v>0</v>
      </c>
    </row>
    <row r="5" spans="1:8" ht="15">
      <c r="A5" s="28"/>
      <c r="B5" s="16"/>
      <c r="C5" s="17"/>
      <c r="D5" s="17"/>
      <c r="E5" s="17"/>
      <c r="F5" s="17"/>
      <c r="G5" s="1">
        <f aca="true" t="shared" si="0" ref="G5:G68">D5-C5-(F5-E5)</f>
        <v>0</v>
      </c>
      <c r="H5" s="16">
        <f aca="true" t="shared" si="1" ref="H5:H68">B5*G5</f>
        <v>0</v>
      </c>
    </row>
    <row r="6" spans="1:8" ht="15">
      <c r="A6" s="28"/>
      <c r="B6" s="16"/>
      <c r="C6" s="17"/>
      <c r="D6" s="17"/>
      <c r="E6" s="17"/>
      <c r="F6" s="17"/>
      <c r="G6" s="1">
        <f t="shared" si="0"/>
        <v>0</v>
      </c>
      <c r="H6" s="16">
        <f t="shared" si="1"/>
        <v>0</v>
      </c>
    </row>
    <row r="7" spans="1:8" ht="15">
      <c r="A7" s="28"/>
      <c r="B7" s="16"/>
      <c r="C7" s="17"/>
      <c r="D7" s="17"/>
      <c r="E7" s="17"/>
      <c r="F7" s="17"/>
      <c r="G7" s="1">
        <f t="shared" si="0"/>
        <v>0</v>
      </c>
      <c r="H7" s="16">
        <f t="shared" si="1"/>
        <v>0</v>
      </c>
    </row>
    <row r="8" spans="1:8" ht="15">
      <c r="A8" s="28"/>
      <c r="B8" s="16"/>
      <c r="C8" s="17"/>
      <c r="D8" s="17"/>
      <c r="E8" s="17"/>
      <c r="F8" s="17"/>
      <c r="G8" s="1">
        <f t="shared" si="0"/>
        <v>0</v>
      </c>
      <c r="H8" s="16">
        <f t="shared" si="1"/>
        <v>0</v>
      </c>
    </row>
    <row r="9" spans="1:8" ht="15">
      <c r="A9" s="28"/>
      <c r="B9" s="16"/>
      <c r="C9" s="17"/>
      <c r="D9" s="17"/>
      <c r="E9" s="17"/>
      <c r="F9" s="17"/>
      <c r="G9" s="1">
        <f t="shared" si="0"/>
        <v>0</v>
      </c>
      <c r="H9" s="16">
        <f t="shared" si="1"/>
        <v>0</v>
      </c>
    </row>
    <row r="10" spans="1:8" ht="15">
      <c r="A10" s="28"/>
      <c r="B10" s="16"/>
      <c r="C10" s="17"/>
      <c r="D10" s="17"/>
      <c r="E10" s="17"/>
      <c r="F10" s="17"/>
      <c r="G10" s="1">
        <f t="shared" si="0"/>
        <v>0</v>
      </c>
      <c r="H10" s="16">
        <f t="shared" si="1"/>
        <v>0</v>
      </c>
    </row>
    <row r="11" spans="1:8" ht="15">
      <c r="A11" s="28"/>
      <c r="B11" s="16"/>
      <c r="C11" s="17"/>
      <c r="D11" s="17"/>
      <c r="E11" s="17"/>
      <c r="F11" s="17"/>
      <c r="G11" s="1">
        <f t="shared" si="0"/>
        <v>0</v>
      </c>
      <c r="H11" s="16">
        <f t="shared" si="1"/>
        <v>0</v>
      </c>
    </row>
    <row r="12" spans="1:8" ht="15">
      <c r="A12" s="28"/>
      <c r="B12" s="16"/>
      <c r="C12" s="17"/>
      <c r="D12" s="17"/>
      <c r="E12" s="17"/>
      <c r="F12" s="17"/>
      <c r="G12" s="1">
        <f t="shared" si="0"/>
        <v>0</v>
      </c>
      <c r="H12" s="16">
        <f t="shared" si="1"/>
        <v>0</v>
      </c>
    </row>
    <row r="13" spans="1:8" ht="15">
      <c r="A13" s="28"/>
      <c r="B13" s="16"/>
      <c r="C13" s="17"/>
      <c r="D13" s="17"/>
      <c r="E13" s="17"/>
      <c r="F13" s="17"/>
      <c r="G13" s="1">
        <f t="shared" si="0"/>
        <v>0</v>
      </c>
      <c r="H13" s="16">
        <f t="shared" si="1"/>
        <v>0</v>
      </c>
    </row>
    <row r="14" spans="1:8" ht="15">
      <c r="A14" s="28"/>
      <c r="B14" s="16"/>
      <c r="C14" s="17"/>
      <c r="D14" s="17"/>
      <c r="E14" s="17"/>
      <c r="F14" s="17"/>
      <c r="G14" s="1">
        <f t="shared" si="0"/>
        <v>0</v>
      </c>
      <c r="H14" s="16">
        <f t="shared" si="1"/>
        <v>0</v>
      </c>
    </row>
    <row r="15" spans="1:8" ht="15">
      <c r="A15" s="28"/>
      <c r="B15" s="16"/>
      <c r="C15" s="17"/>
      <c r="D15" s="17"/>
      <c r="E15" s="17"/>
      <c r="F15" s="17"/>
      <c r="G15" s="1">
        <f t="shared" si="0"/>
        <v>0</v>
      </c>
      <c r="H15" s="16">
        <f t="shared" si="1"/>
        <v>0</v>
      </c>
    </row>
    <row r="16" spans="1:8" ht="15">
      <c r="A16" s="28"/>
      <c r="B16" s="16"/>
      <c r="C16" s="17"/>
      <c r="D16" s="17"/>
      <c r="E16" s="17"/>
      <c r="F16" s="17"/>
      <c r="G16" s="1">
        <f t="shared" si="0"/>
        <v>0</v>
      </c>
      <c r="H16" s="16">
        <f t="shared" si="1"/>
        <v>0</v>
      </c>
    </row>
    <row r="17" spans="1:8" ht="15">
      <c r="A17" s="28"/>
      <c r="B17" s="16"/>
      <c r="C17" s="17"/>
      <c r="D17" s="17"/>
      <c r="E17" s="17"/>
      <c r="F17" s="17"/>
      <c r="G17" s="1">
        <f t="shared" si="0"/>
        <v>0</v>
      </c>
      <c r="H17" s="16">
        <f t="shared" si="1"/>
        <v>0</v>
      </c>
    </row>
    <row r="18" spans="1:8" ht="15">
      <c r="A18" s="28"/>
      <c r="B18" s="16"/>
      <c r="C18" s="17"/>
      <c r="D18" s="17"/>
      <c r="E18" s="17"/>
      <c r="F18" s="17"/>
      <c r="G18" s="1">
        <f t="shared" si="0"/>
        <v>0</v>
      </c>
      <c r="H18" s="16">
        <f t="shared" si="1"/>
        <v>0</v>
      </c>
    </row>
    <row r="19" spans="1:8" ht="15">
      <c r="A19" s="28"/>
      <c r="B19" s="16"/>
      <c r="C19" s="17"/>
      <c r="D19" s="17"/>
      <c r="E19" s="17"/>
      <c r="F19" s="17"/>
      <c r="G19" s="1">
        <f t="shared" si="0"/>
        <v>0</v>
      </c>
      <c r="H19" s="16">
        <f t="shared" si="1"/>
        <v>0</v>
      </c>
    </row>
    <row r="20" spans="1:8" ht="15">
      <c r="A20" s="28"/>
      <c r="B20" s="16"/>
      <c r="C20" s="17"/>
      <c r="D20" s="17"/>
      <c r="E20" s="17"/>
      <c r="F20" s="17"/>
      <c r="G20" s="1">
        <f t="shared" si="0"/>
        <v>0</v>
      </c>
      <c r="H20" s="16">
        <f t="shared" si="1"/>
        <v>0</v>
      </c>
    </row>
    <row r="21" spans="1:8" ht="15">
      <c r="A21" s="28"/>
      <c r="B21" s="16"/>
      <c r="C21" s="17"/>
      <c r="D21" s="17"/>
      <c r="E21" s="17"/>
      <c r="F21" s="17"/>
      <c r="G21" s="1">
        <f t="shared" si="0"/>
        <v>0</v>
      </c>
      <c r="H21" s="16">
        <f t="shared" si="1"/>
        <v>0</v>
      </c>
    </row>
    <row r="22" spans="1:8" ht="15">
      <c r="A22" s="28"/>
      <c r="B22" s="16"/>
      <c r="C22" s="17"/>
      <c r="D22" s="17"/>
      <c r="E22" s="17"/>
      <c r="F22" s="17"/>
      <c r="G22" s="1">
        <f t="shared" si="0"/>
        <v>0</v>
      </c>
      <c r="H22" s="16">
        <f t="shared" si="1"/>
        <v>0</v>
      </c>
    </row>
    <row r="23" spans="1:8" ht="15">
      <c r="A23" s="28"/>
      <c r="B23" s="16"/>
      <c r="C23" s="17"/>
      <c r="D23" s="17"/>
      <c r="E23" s="17"/>
      <c r="F23" s="17"/>
      <c r="G23" s="1">
        <f t="shared" si="0"/>
        <v>0</v>
      </c>
      <c r="H23" s="16">
        <f t="shared" si="1"/>
        <v>0</v>
      </c>
    </row>
    <row r="24" spans="1:8" ht="15">
      <c r="A24" s="28"/>
      <c r="B24" s="16"/>
      <c r="C24" s="17"/>
      <c r="D24" s="17"/>
      <c r="E24" s="17"/>
      <c r="F24" s="17"/>
      <c r="G24" s="1">
        <f t="shared" si="0"/>
        <v>0</v>
      </c>
      <c r="H24" s="16">
        <f t="shared" si="1"/>
        <v>0</v>
      </c>
    </row>
    <row r="25" spans="1:8" ht="15">
      <c r="A25" s="28"/>
      <c r="B25" s="16"/>
      <c r="C25" s="17"/>
      <c r="D25" s="17"/>
      <c r="E25" s="17"/>
      <c r="F25" s="17"/>
      <c r="G25" s="1">
        <f t="shared" si="0"/>
        <v>0</v>
      </c>
      <c r="H25" s="16">
        <f t="shared" si="1"/>
        <v>0</v>
      </c>
    </row>
    <row r="26" spans="1:8" ht="15">
      <c r="A26" s="28"/>
      <c r="B26" s="16"/>
      <c r="C26" s="17"/>
      <c r="D26" s="17"/>
      <c r="E26" s="17"/>
      <c r="F26" s="17"/>
      <c r="G26" s="1">
        <f t="shared" si="0"/>
        <v>0</v>
      </c>
      <c r="H26" s="16">
        <f t="shared" si="1"/>
        <v>0</v>
      </c>
    </row>
    <row r="27" spans="1:8" ht="15">
      <c r="A27" s="28"/>
      <c r="B27" s="16"/>
      <c r="C27" s="17"/>
      <c r="D27" s="17"/>
      <c r="E27" s="17"/>
      <c r="F27" s="17"/>
      <c r="G27" s="1">
        <f t="shared" si="0"/>
        <v>0</v>
      </c>
      <c r="H27" s="16">
        <f t="shared" si="1"/>
        <v>0</v>
      </c>
    </row>
    <row r="28" spans="1:8" ht="15">
      <c r="A28" s="28"/>
      <c r="B28" s="16"/>
      <c r="C28" s="17"/>
      <c r="D28" s="17"/>
      <c r="E28" s="17"/>
      <c r="F28" s="17"/>
      <c r="G28" s="1">
        <f t="shared" si="0"/>
        <v>0</v>
      </c>
      <c r="H28" s="16">
        <f t="shared" si="1"/>
        <v>0</v>
      </c>
    </row>
    <row r="29" spans="1:8" ht="15">
      <c r="A29" s="28"/>
      <c r="B29" s="16"/>
      <c r="C29" s="17"/>
      <c r="D29" s="17"/>
      <c r="E29" s="17"/>
      <c r="F29" s="17"/>
      <c r="G29" s="1">
        <f t="shared" si="0"/>
        <v>0</v>
      </c>
      <c r="H29" s="16">
        <f t="shared" si="1"/>
        <v>0</v>
      </c>
    </row>
    <row r="30" spans="1:8" ht="15">
      <c r="A30" s="28"/>
      <c r="B30" s="16"/>
      <c r="C30" s="17"/>
      <c r="D30" s="17"/>
      <c r="E30" s="17"/>
      <c r="F30" s="17"/>
      <c r="G30" s="1">
        <f t="shared" si="0"/>
        <v>0</v>
      </c>
      <c r="H30" s="16">
        <f t="shared" si="1"/>
        <v>0</v>
      </c>
    </row>
    <row r="31" spans="1:8" ht="15">
      <c r="A31" s="28"/>
      <c r="B31" s="16"/>
      <c r="C31" s="17"/>
      <c r="D31" s="17"/>
      <c r="E31" s="17"/>
      <c r="F31" s="17"/>
      <c r="G31" s="1">
        <f t="shared" si="0"/>
        <v>0</v>
      </c>
      <c r="H31" s="16">
        <f t="shared" si="1"/>
        <v>0</v>
      </c>
    </row>
    <row r="32" spans="1:8" ht="15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 ht="15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 ht="15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 ht="15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 ht="1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2020-06-30T17:43:17Z</dcterms:modified>
  <cp:category/>
  <cp:version/>
  <cp:contentType/>
  <cp:contentStatus/>
</cp:coreProperties>
</file>