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<sst xmlns="http://schemas.openxmlformats.org/spreadsheetml/2006/main" count="282" uniqueCount="179">
  <si>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</si>
  <si>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</si>
  <si>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</si>
  <si>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</si>
  <si>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</si>
  <si>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</si>
  <si>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</si>
  <si>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</si>
  <si>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</si>
  <si>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</si>
  <si>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</si>
  <si>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</si>
  <si>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</si>
  <si>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</si>
  <si>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</si>
  <si>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</si>
  <si>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</si>
  <si>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</si>
  <si>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</si>
  <si>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</si>
  <si>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"E. VITTORINI"</t>
  </si>
  <si>
    <t>20146 MILANO (MI) VIA MARIO DONATI 5/7 C.F. 80129130151 C.M. MIPS18000P</t>
  </si>
  <si>
    <t>FPA 2/18 del 21/12/2018</t>
  </si>
  <si>
    <t>453/E del 31/12/2018</t>
  </si>
  <si>
    <t>20184E35932 del 18/12/2018</t>
  </si>
  <si>
    <t>035-126114 del 22/11/2018</t>
  </si>
  <si>
    <t>251900447 del 30/01/2019</t>
  </si>
  <si>
    <t>A20020181000048714 del 31/12/2018</t>
  </si>
  <si>
    <t>238/E del 18/12/2018</t>
  </si>
  <si>
    <t>1/E del 31/01/2019</t>
  </si>
  <si>
    <t>2019-CT-5 del 19/01/2019</t>
  </si>
  <si>
    <t>14 del 25/01/2019</t>
  </si>
  <si>
    <t>37 del 27/02/2019</t>
  </si>
  <si>
    <t>2019-CT-6 del 21/01/2019</t>
  </si>
  <si>
    <t>25/FE del 31/01/2019</t>
  </si>
  <si>
    <t>93 del 28/01/2019</t>
  </si>
  <si>
    <t>13PA del 14/01/2019</t>
  </si>
  <si>
    <t>27419037 del 16/02/2019</t>
  </si>
  <si>
    <t>4600000152 del 31/12/2018</t>
  </si>
  <si>
    <t>2800000037 del 02/01/2019</t>
  </si>
  <si>
    <t>PAE0000352 del 14/01/2019</t>
  </si>
  <si>
    <t>2019E000000678 del 21/01/2019</t>
  </si>
  <si>
    <t>PAE0000351 del 14/01/2019</t>
  </si>
  <si>
    <t>FATTPA 30_2019 del 24/01/2019</t>
  </si>
  <si>
    <t>MI0170000116 del 07/02/2019</t>
  </si>
  <si>
    <t>19F005000444 del 11/02/2019</t>
  </si>
  <si>
    <t>FATTPA 3_19 del 12/02/2019</t>
  </si>
  <si>
    <t>104/FE del 25/02/2019</t>
  </si>
  <si>
    <t>1905600047 del 13/02/2019</t>
  </si>
  <si>
    <t>000001-2019-PA del 01/03/2019</t>
  </si>
  <si>
    <t>82 del 20/02/2019</t>
  </si>
  <si>
    <t>20194E04201 del 11/02/2019</t>
  </si>
  <si>
    <t>7719002876 del 28/02/2019</t>
  </si>
  <si>
    <t>5/E del 15/02/2019</t>
  </si>
  <si>
    <t>F/214 del 13/03/2019</t>
  </si>
  <si>
    <t>VFE00-762 del 11/03/2019</t>
  </si>
  <si>
    <t>000022/PA del 28/02/2019</t>
  </si>
  <si>
    <t>8719030581 del 04/02/2019</t>
  </si>
  <si>
    <t>44/FE del 28/02/2019</t>
  </si>
  <si>
    <t>8719063925 del 28/02/2019</t>
  </si>
  <si>
    <t>2019-CT-148 del 14/03/2019</t>
  </si>
  <si>
    <t>10/P7 del 18/02/2019</t>
  </si>
  <si>
    <t>41/7E del 27/02/2019</t>
  </si>
  <si>
    <t>10131 del 11/03/2019</t>
  </si>
  <si>
    <t>1009 del 11/03/2019</t>
  </si>
  <si>
    <t>PAE0007035 del 14/03/2019</t>
  </si>
  <si>
    <t>PAE0007034 del 14/03/2019</t>
  </si>
  <si>
    <t>124/19 del 13/03/2019</t>
  </si>
  <si>
    <t>FE000086 del 28/02/2019</t>
  </si>
  <si>
    <t>2019E000002409 del 21/03/2019</t>
  </si>
  <si>
    <t>10 del 04/03/2019</t>
  </si>
  <si>
    <t>19PAS0003264 del 28/02/2019</t>
  </si>
  <si>
    <t>19PAS0003262 del 28/02/2019</t>
  </si>
  <si>
    <t>57/7E del 10/03/2019</t>
  </si>
  <si>
    <t>8719094790 del 29/03/2019</t>
  </si>
  <si>
    <t>000002-2019-PA del 01/04/2019</t>
  </si>
  <si>
    <t>19PAS0000578 del 31/01/2019</t>
  </si>
  <si>
    <t>A20020191000009999 del 31/03/2019</t>
  </si>
  <si>
    <t>000056/PA del 29/03/2019</t>
  </si>
  <si>
    <t>128/7E del 25/03/2019</t>
  </si>
  <si>
    <t>3 del 02/04/2019</t>
  </si>
  <si>
    <t>007-011374 del 25/03/2019</t>
  </si>
  <si>
    <t>133 del 29/03/2019</t>
  </si>
  <si>
    <t>27 del 08/02/2019</t>
  </si>
  <si>
    <t>142/7E del 26/03/2019</t>
  </si>
  <si>
    <t>147/7E del 26/03/2019</t>
  </si>
  <si>
    <t>2669 / A del 04/04/2019</t>
  </si>
  <si>
    <t>144/2019 del 04/04/2019</t>
  </si>
  <si>
    <t>1501 del 08/04/2019</t>
  </si>
  <si>
    <t>05 del 11/04/2019</t>
  </si>
  <si>
    <t>43/E del 28/03/2019</t>
  </si>
  <si>
    <t>13/2019 del 17/04/2019</t>
  </si>
  <si>
    <t>2019-CT-232 del 05/04/2019</t>
  </si>
  <si>
    <t>597/RC del 19/04/2019</t>
  </si>
  <si>
    <t>695/SM del 19/04/2019</t>
  </si>
  <si>
    <t>1181/ME del 24/04/2019</t>
  </si>
  <si>
    <t>1185/EG del 24/04/2019</t>
  </si>
  <si>
    <t>2019-CT-174 del 20/03/2019</t>
  </si>
  <si>
    <t>8719124996 del 19/04/2019</t>
  </si>
  <si>
    <t>FATTPA 3_19 del 29/04/2019</t>
  </si>
  <si>
    <t>19-CSTX-00012 del 17/04/2019</t>
  </si>
  <si>
    <t>FATTPA 2_19 del 11/04/2019</t>
  </si>
  <si>
    <t>01/PA del 12/04/2019</t>
  </si>
  <si>
    <t>210/E/2019 del 02/05/2019</t>
  </si>
  <si>
    <t>236/FE del 30/04/2019</t>
  </si>
  <si>
    <t>74T-00001/A-PA del 26/03/2019</t>
  </si>
  <si>
    <t>57/PA del 06/05/2019</t>
  </si>
  <si>
    <t>201904CB0578 del 13/05/2019</t>
  </si>
  <si>
    <t>FATTPA 13_19 del 09/05/2019</t>
  </si>
  <si>
    <t>189/7E del 01/04/2019</t>
  </si>
  <si>
    <t>8/E del 28/02/2019</t>
  </si>
  <si>
    <t>0000000937/PA del 14/05/2019</t>
  </si>
  <si>
    <t>8101003830 del 30/04/2019</t>
  </si>
  <si>
    <t>8101003810 del 30/04/2019</t>
  </si>
  <si>
    <t>370 del 17/05/2019</t>
  </si>
  <si>
    <t>127M del 03/05/2019</t>
  </si>
  <si>
    <t>62/E del 30/04/2019</t>
  </si>
  <si>
    <t>65/PA del 16/05/2019</t>
  </si>
  <si>
    <t>2019/15 del 08/04/2019</t>
  </si>
  <si>
    <t>PAE0014165 del 14/05/2019</t>
  </si>
  <si>
    <t>PAE0014164 del 14/05/2019</t>
  </si>
  <si>
    <t>74T-00005-PA del 13/05/2019</t>
  </si>
  <si>
    <t>20194E14997 del 17/05/2019</t>
  </si>
  <si>
    <t>92/001 del 30/03/2019</t>
  </si>
  <si>
    <t>E/152 del 22/05/2019</t>
  </si>
  <si>
    <t>2019E000004262 del 21/05/2019</t>
  </si>
  <si>
    <t>E-384 del 28/05/2019</t>
  </si>
  <si>
    <t>FPA 5/19 del 27/05/2019</t>
  </si>
  <si>
    <t>8719173437 del 30/05/2019</t>
  </si>
  <si>
    <t>E/173 del 27/05/2019</t>
  </si>
  <si>
    <t>688 / 2019 del 29/05/2019</t>
  </si>
  <si>
    <t>17/2019/PA del 30/05/2019</t>
  </si>
  <si>
    <t>66\PA del 29/05/2019</t>
  </si>
  <si>
    <t>1191 del 30/05/2019</t>
  </si>
  <si>
    <t>10082 del 31/05/2019</t>
  </si>
  <si>
    <t>1PA del 15/05/2019</t>
  </si>
  <si>
    <t>FATTPA 7_19 del 05/06/2019</t>
  </si>
  <si>
    <t>30061 del 05/06/2019</t>
  </si>
  <si>
    <t>502/16 del 04/06/2019</t>
  </si>
  <si>
    <t>703/FA-2019 del 07/06/2019</t>
  </si>
  <si>
    <t>19PAS0007723 del 31/05/2019</t>
  </si>
  <si>
    <t>000003-2019-PA del 11/06/2019</t>
  </si>
  <si>
    <t>2096017562 del 31/05/2019</t>
  </si>
  <si>
    <t>0362030000947 del 17/06/2019</t>
  </si>
  <si>
    <t>7719008188 del 31/05/2019</t>
  </si>
  <si>
    <t>000004-2019-PA del 27/06/2019</t>
  </si>
  <si>
    <t>FATTPA 9_19 del 21/06/2019</t>
  </si>
  <si>
    <t>10 del 05/06/2019</t>
  </si>
  <si>
    <t>0005823652 del 20/06/2019</t>
  </si>
  <si>
    <t>372/19 del 27/06/2019</t>
  </si>
  <si>
    <t>0362030000986 del 27/06/2019</t>
  </si>
  <si>
    <t>2019/03367 del 25/06/2019</t>
  </si>
  <si>
    <t>23 del 30/05/2019</t>
  </si>
  <si>
    <t>1910712 del 10/07/2019</t>
  </si>
  <si>
    <t>035-020497 del 26/02/2018</t>
  </si>
  <si>
    <t>241/001 del 19/07/2019</t>
  </si>
  <si>
    <t>VFE00-2955 del 02/07/2019</t>
  </si>
  <si>
    <t>A20020191000023570 del 30/06/2019</t>
  </si>
  <si>
    <t>90 del 10/07/2019</t>
  </si>
  <si>
    <t>92 del 10/07/2019</t>
  </si>
  <si>
    <t>VFE00-2956 del 02/07/2019</t>
  </si>
  <si>
    <t>91 del 10/07/2019</t>
  </si>
  <si>
    <t>93 del 10/07/2019</t>
  </si>
  <si>
    <t>94 del 10/07/2019</t>
  </si>
  <si>
    <t>95 del 10/07/2019</t>
  </si>
  <si>
    <t>305 del 16/07/2019</t>
  </si>
  <si>
    <t>2019E000006208 del 21/07/2019</t>
  </si>
  <si>
    <t>PAE0021165 del 14/07/2019</t>
  </si>
  <si>
    <t>PAE0021164 del 14/07/2019</t>
  </si>
  <si>
    <t>8719206496 del 26/06/2019</t>
  </si>
  <si>
    <t>FPA 7/19 del 03/07/2019</t>
  </si>
  <si>
    <t>323 del 02/08/2019</t>
  </si>
  <si>
    <t>1910720 del 11/09/2019</t>
  </si>
  <si>
    <t>218/PA del 17/09/2019</t>
  </si>
  <si>
    <t>8719241429 del 26/07/2019</t>
  </si>
  <si>
    <t>2019165 del 29/07/2019</t>
  </si>
  <si>
    <t>4600000032 del 20/05/2019</t>
  </si>
  <si>
    <t>19PAS0010751 del 31/07/2019</t>
  </si>
  <si>
    <t>56/19 del 06/06/2019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</si>
</sst>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2019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236</v>
      </c>
      <c r="B10" s="37"/>
      <c r="C10" s="50">
        <f>SUM(C16:D19)</f>
        <v>301404.75000000006</v>
      </c>
      <c r="D10" s="37"/>
      <c r="E10" s="38">
        <f>('Trimestre 1'!H1+'Trimestre 2'!H1+'Trimestre 3'!H1+'Trimestre 4'!H1)/C10</f>
        <v>-18.222295501315088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47</v>
      </c>
      <c r="C16" s="51">
        <f>'Trimestre 1'!B1</f>
        <v>108937.26000000001</v>
      </c>
      <c r="D16" s="52"/>
      <c r="E16" s="51">
        <f>'Trimestre 1'!G1</f>
        <v>-17.022963309339705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132</v>
      </c>
      <c r="C17" s="51">
        <f>'Trimestre 2'!B1</f>
        <v>145558.90000000002</v>
      </c>
      <c r="D17" s="52"/>
      <c r="E17" s="51">
        <f>'Trimestre 2'!G1</f>
        <v>-19.626340814611815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57</v>
      </c>
      <c r="C18" s="51">
        <f>'Trimestre 3'!B1</f>
        <v>46908.59000000001</v>
      </c>
      <c r="D18" s="52"/>
      <c r="E18" s="51">
        <f>'Trimestre 3'!G1</f>
        <v>-16.650742646496084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108937.26000000001</v>
      </c>
      <c r="C1">
        <f>COUNTA(A4:A203)</f>
        <v>47</v>
      </c>
      <c r="G1" s="20">
        <f>IF(B1&lt;&gt;0,H1/B1,0)</f>
        <v>-17.022963309339705</v>
      </c>
      <c r="H1" s="19">
        <f>SUM(H4:H195)</f>
        <v>-1854434.98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323.75</v>
      </c>
      <c r="C4" s="17">
        <v>43486</v>
      </c>
      <c r="D4" s="17">
        <v>43528</v>
      </c>
      <c r="E4" s="17"/>
      <c r="F4" s="17"/>
      <c r="G4" s="1">
        <f>D4-C4-(F4-E4)</f>
        <v>42</v>
      </c>
      <c r="H4" s="16">
        <f>B4*G4</f>
        <v>13597.5</v>
      </c>
    </row>
    <row r="5" spans="1:8" ht="15">
      <c r="A5" s="28" t="s">
        <v>23</v>
      </c>
      <c r="B5" s="16">
        <v>189</v>
      </c>
      <c r="C5" s="17">
        <v>43507</v>
      </c>
      <c r="D5" s="17">
        <v>43528</v>
      </c>
      <c r="E5" s="17"/>
      <c r="F5" s="17"/>
      <c r="G5" s="1">
        <f aca="true" t="shared" si="0" ref="G5:G68">D5-C5-(F5-E5)</f>
        <v>21</v>
      </c>
      <c r="H5" s="16">
        <f aca="true" t="shared" si="1" ref="H5:H68">B5*G5</f>
        <v>3969</v>
      </c>
    </row>
    <row r="6" spans="1:8" ht="15">
      <c r="A6" s="28" t="s">
        <v>24</v>
      </c>
      <c r="B6" s="16">
        <v>197.9</v>
      </c>
      <c r="C6" s="17">
        <v>43485</v>
      </c>
      <c r="D6" s="17">
        <v>43528</v>
      </c>
      <c r="E6" s="17"/>
      <c r="F6" s="17"/>
      <c r="G6" s="1">
        <f t="shared" si="0"/>
        <v>43</v>
      </c>
      <c r="H6" s="16">
        <f t="shared" si="1"/>
        <v>8509.7</v>
      </c>
    </row>
    <row r="7" spans="1:8" ht="15">
      <c r="A7" s="28" t="s">
        <v>25</v>
      </c>
      <c r="B7" s="16">
        <v>312.72</v>
      </c>
      <c r="C7" s="17">
        <v>43517</v>
      </c>
      <c r="D7" s="17">
        <v>43528</v>
      </c>
      <c r="E7" s="17"/>
      <c r="F7" s="17"/>
      <c r="G7" s="1">
        <f t="shared" si="0"/>
        <v>11</v>
      </c>
      <c r="H7" s="16">
        <f t="shared" si="1"/>
        <v>3439.92</v>
      </c>
    </row>
    <row r="8" spans="1:8" ht="15">
      <c r="A8" s="28" t="s">
        <v>26</v>
      </c>
      <c r="B8" s="16">
        <v>276</v>
      </c>
      <c r="C8" s="17">
        <v>43531</v>
      </c>
      <c r="D8" s="17">
        <v>43528</v>
      </c>
      <c r="E8" s="17"/>
      <c r="F8" s="17"/>
      <c r="G8" s="1">
        <f t="shared" si="0"/>
        <v>-3</v>
      </c>
      <c r="H8" s="16">
        <f t="shared" si="1"/>
        <v>-828</v>
      </c>
    </row>
    <row r="9" spans="1:8" ht="15">
      <c r="A9" s="28" t="s">
        <v>27</v>
      </c>
      <c r="B9" s="16">
        <v>780.08</v>
      </c>
      <c r="C9" s="17">
        <v>43502</v>
      </c>
      <c r="D9" s="17">
        <v>43528</v>
      </c>
      <c r="E9" s="17"/>
      <c r="F9" s="17"/>
      <c r="G9" s="1">
        <f t="shared" si="0"/>
        <v>26</v>
      </c>
      <c r="H9" s="16">
        <f t="shared" si="1"/>
        <v>20282.08</v>
      </c>
    </row>
    <row r="10" spans="1:8" ht="15">
      <c r="A10" s="28" t="s">
        <v>28</v>
      </c>
      <c r="B10" s="16">
        <v>7470</v>
      </c>
      <c r="C10" s="17">
        <v>43531</v>
      </c>
      <c r="D10" s="17">
        <v>43528</v>
      </c>
      <c r="E10" s="17"/>
      <c r="F10" s="17"/>
      <c r="G10" s="1">
        <f t="shared" si="0"/>
        <v>-3</v>
      </c>
      <c r="H10" s="16">
        <f t="shared" si="1"/>
        <v>-22410</v>
      </c>
    </row>
    <row r="11" spans="1:8" ht="15">
      <c r="A11" s="28" t="s">
        <v>29</v>
      </c>
      <c r="B11" s="16">
        <v>1860</v>
      </c>
      <c r="C11" s="17">
        <v>43533</v>
      </c>
      <c r="D11" s="17">
        <v>43528</v>
      </c>
      <c r="E11" s="17"/>
      <c r="F11" s="17"/>
      <c r="G11" s="1">
        <f t="shared" si="0"/>
        <v>-5</v>
      </c>
      <c r="H11" s="16">
        <f t="shared" si="1"/>
        <v>-9300</v>
      </c>
    </row>
    <row r="12" spans="1:8" ht="15">
      <c r="A12" s="28" t="s">
        <v>30</v>
      </c>
      <c r="B12" s="16">
        <v>9990</v>
      </c>
      <c r="C12" s="17">
        <v>43517</v>
      </c>
      <c r="D12" s="17">
        <v>43528</v>
      </c>
      <c r="E12" s="17"/>
      <c r="F12" s="17"/>
      <c r="G12" s="1">
        <f t="shared" si="0"/>
        <v>11</v>
      </c>
      <c r="H12" s="16">
        <f t="shared" si="1"/>
        <v>109890</v>
      </c>
    </row>
    <row r="13" spans="1:8" ht="15">
      <c r="A13" s="28" t="s">
        <v>31</v>
      </c>
      <c r="B13" s="16">
        <v>2829</v>
      </c>
      <c r="C13" s="17">
        <v>43531</v>
      </c>
      <c r="D13" s="17">
        <v>43528</v>
      </c>
      <c r="E13" s="17"/>
      <c r="F13" s="17"/>
      <c r="G13" s="1">
        <f t="shared" si="0"/>
        <v>-3</v>
      </c>
      <c r="H13" s="16">
        <f t="shared" si="1"/>
        <v>-8487</v>
      </c>
    </row>
    <row r="14" spans="1:8" ht="15">
      <c r="A14" s="28" t="s">
        <v>32</v>
      </c>
      <c r="B14" s="16">
        <v>1794</v>
      </c>
      <c r="C14" s="17">
        <v>43555</v>
      </c>
      <c r="D14" s="17">
        <v>43528</v>
      </c>
      <c r="E14" s="17"/>
      <c r="F14" s="17"/>
      <c r="G14" s="1">
        <f t="shared" si="0"/>
        <v>-27</v>
      </c>
      <c r="H14" s="16">
        <f t="shared" si="1"/>
        <v>-48438</v>
      </c>
    </row>
    <row r="15" spans="1:8" ht="15">
      <c r="A15" s="28" t="s">
        <v>33</v>
      </c>
      <c r="B15" s="16">
        <v>650</v>
      </c>
      <c r="C15" s="17">
        <v>43517</v>
      </c>
      <c r="D15" s="17">
        <v>43528</v>
      </c>
      <c r="E15" s="17"/>
      <c r="F15" s="17"/>
      <c r="G15" s="1">
        <f t="shared" si="0"/>
        <v>11</v>
      </c>
      <c r="H15" s="16">
        <f t="shared" si="1"/>
        <v>7150</v>
      </c>
    </row>
    <row r="16" spans="1:8" ht="15">
      <c r="A16" s="28" t="s">
        <v>34</v>
      </c>
      <c r="B16" s="16">
        <v>15028</v>
      </c>
      <c r="C16" s="17">
        <v>43545</v>
      </c>
      <c r="D16" s="17">
        <v>43528</v>
      </c>
      <c r="E16" s="17"/>
      <c r="F16" s="17"/>
      <c r="G16" s="1">
        <f t="shared" si="0"/>
        <v>-17</v>
      </c>
      <c r="H16" s="16">
        <f t="shared" si="1"/>
        <v>-255476</v>
      </c>
    </row>
    <row r="17" spans="1:8" ht="15">
      <c r="A17" s="28" t="s">
        <v>35</v>
      </c>
      <c r="B17" s="16">
        <v>3447.96</v>
      </c>
      <c r="C17" s="17">
        <v>43558</v>
      </c>
      <c r="D17" s="17">
        <v>43528</v>
      </c>
      <c r="E17" s="17"/>
      <c r="F17" s="17"/>
      <c r="G17" s="1">
        <f t="shared" si="0"/>
        <v>-30</v>
      </c>
      <c r="H17" s="16">
        <f t="shared" si="1"/>
        <v>-103438.8</v>
      </c>
    </row>
    <row r="18" spans="1:8" ht="15">
      <c r="A18" s="28" t="s">
        <v>36</v>
      </c>
      <c r="B18" s="16">
        <v>99</v>
      </c>
      <c r="C18" s="17">
        <v>43531</v>
      </c>
      <c r="D18" s="17">
        <v>43528</v>
      </c>
      <c r="E18" s="17"/>
      <c r="F18" s="17"/>
      <c r="G18" s="1">
        <f t="shared" si="0"/>
        <v>-3</v>
      </c>
      <c r="H18" s="16">
        <f t="shared" si="1"/>
        <v>-297</v>
      </c>
    </row>
    <row r="19" spans="1:8" ht="15">
      <c r="A19" s="28" t="s">
        <v>37</v>
      </c>
      <c r="B19" s="16">
        <v>5886</v>
      </c>
      <c r="C19" s="17">
        <v>43545</v>
      </c>
      <c r="D19" s="17">
        <v>43528</v>
      </c>
      <c r="E19" s="17"/>
      <c r="F19" s="17"/>
      <c r="G19" s="1">
        <f t="shared" si="0"/>
        <v>-17</v>
      </c>
      <c r="H19" s="16">
        <f t="shared" si="1"/>
        <v>-100062</v>
      </c>
    </row>
    <row r="20" spans="1:8" ht="15">
      <c r="A20" s="28" t="s">
        <v>38</v>
      </c>
      <c r="B20" s="16">
        <v>120</v>
      </c>
      <c r="C20" s="17">
        <v>43511</v>
      </c>
      <c r="D20" s="17">
        <v>43528</v>
      </c>
      <c r="E20" s="17"/>
      <c r="F20" s="17"/>
      <c r="G20" s="1">
        <f t="shared" si="0"/>
        <v>17</v>
      </c>
      <c r="H20" s="16">
        <f t="shared" si="1"/>
        <v>2040</v>
      </c>
    </row>
    <row r="21" spans="1:8" ht="15">
      <c r="A21" s="28" t="s">
        <v>39</v>
      </c>
      <c r="B21" s="16">
        <v>220</v>
      </c>
      <c r="C21" s="17">
        <v>43507</v>
      </c>
      <c r="D21" s="17">
        <v>43528</v>
      </c>
      <c r="E21" s="17"/>
      <c r="F21" s="17"/>
      <c r="G21" s="1">
        <f t="shared" si="0"/>
        <v>21</v>
      </c>
      <c r="H21" s="16">
        <f t="shared" si="1"/>
        <v>4620</v>
      </c>
    </row>
    <row r="22" spans="1:8" ht="15">
      <c r="A22" s="28" t="s">
        <v>40</v>
      </c>
      <c r="B22" s="16">
        <v>220</v>
      </c>
      <c r="C22" s="17">
        <v>43520</v>
      </c>
      <c r="D22" s="17">
        <v>43528</v>
      </c>
      <c r="E22" s="17"/>
      <c r="F22" s="17"/>
      <c r="G22" s="1">
        <f t="shared" si="0"/>
        <v>8</v>
      </c>
      <c r="H22" s="16">
        <f t="shared" si="1"/>
        <v>1760</v>
      </c>
    </row>
    <row r="23" spans="1:8" ht="15">
      <c r="A23" s="28" t="s">
        <v>41</v>
      </c>
      <c r="B23" s="16">
        <v>99.9</v>
      </c>
      <c r="C23" s="17">
        <v>43531</v>
      </c>
      <c r="D23" s="17">
        <v>43528</v>
      </c>
      <c r="E23" s="17"/>
      <c r="F23" s="17"/>
      <c r="G23" s="1">
        <f t="shared" si="0"/>
        <v>-3</v>
      </c>
      <c r="H23" s="16">
        <f t="shared" si="1"/>
        <v>-299.70000000000005</v>
      </c>
    </row>
    <row r="24" spans="1:8" ht="15">
      <c r="A24" s="28" t="s">
        <v>42</v>
      </c>
      <c r="B24" s="16">
        <v>144</v>
      </c>
      <c r="C24" s="17">
        <v>43520</v>
      </c>
      <c r="D24" s="17">
        <v>43528</v>
      </c>
      <c r="E24" s="17"/>
      <c r="F24" s="17"/>
      <c r="G24" s="1">
        <f t="shared" si="0"/>
        <v>8</v>
      </c>
      <c r="H24" s="16">
        <f t="shared" si="1"/>
        <v>1152</v>
      </c>
    </row>
    <row r="25" spans="1:8" ht="15">
      <c r="A25" s="28" t="s">
        <v>43</v>
      </c>
      <c r="B25" s="16">
        <v>526.5</v>
      </c>
      <c r="C25" s="17">
        <v>43531</v>
      </c>
      <c r="D25" s="17">
        <v>43529</v>
      </c>
      <c r="E25" s="17"/>
      <c r="F25" s="17"/>
      <c r="G25" s="1">
        <f t="shared" si="0"/>
        <v>-2</v>
      </c>
      <c r="H25" s="16">
        <f t="shared" si="1"/>
        <v>-1053</v>
      </c>
    </row>
    <row r="26" spans="1:8" ht="15">
      <c r="A26" s="28" t="s">
        <v>44</v>
      </c>
      <c r="B26" s="16">
        <v>240</v>
      </c>
      <c r="C26" s="17">
        <v>43538</v>
      </c>
      <c r="D26" s="17">
        <v>43529</v>
      </c>
      <c r="E26" s="17"/>
      <c r="F26" s="17"/>
      <c r="G26" s="1">
        <f t="shared" si="0"/>
        <v>-9</v>
      </c>
      <c r="H26" s="16">
        <f t="shared" si="1"/>
        <v>-2160</v>
      </c>
    </row>
    <row r="27" spans="1:8" ht="15">
      <c r="A27" s="28" t="s">
        <v>45</v>
      </c>
      <c r="B27" s="16">
        <v>83.92</v>
      </c>
      <c r="C27" s="17">
        <v>43540</v>
      </c>
      <c r="D27" s="17">
        <v>43529</v>
      </c>
      <c r="E27" s="17"/>
      <c r="F27" s="17"/>
      <c r="G27" s="1">
        <f t="shared" si="0"/>
        <v>-11</v>
      </c>
      <c r="H27" s="16">
        <f t="shared" si="1"/>
        <v>-923.12</v>
      </c>
    </row>
    <row r="28" spans="1:8" ht="15">
      <c r="A28" s="28" t="s">
        <v>46</v>
      </c>
      <c r="B28" s="16">
        <v>350</v>
      </c>
      <c r="C28" s="17">
        <v>43559</v>
      </c>
      <c r="D28" s="17">
        <v>43529</v>
      </c>
      <c r="E28" s="17"/>
      <c r="F28" s="17"/>
      <c r="G28" s="1">
        <f t="shared" si="0"/>
        <v>-30</v>
      </c>
      <c r="H28" s="16">
        <f t="shared" si="1"/>
        <v>-10500</v>
      </c>
    </row>
    <row r="29" spans="1:8" ht="15">
      <c r="A29" s="28" t="s">
        <v>47</v>
      </c>
      <c r="B29" s="16">
        <v>449.5</v>
      </c>
      <c r="C29" s="17">
        <v>43554</v>
      </c>
      <c r="D29" s="17">
        <v>43529</v>
      </c>
      <c r="E29" s="17"/>
      <c r="F29" s="17"/>
      <c r="G29" s="1">
        <f t="shared" si="0"/>
        <v>-25</v>
      </c>
      <c r="H29" s="16">
        <f t="shared" si="1"/>
        <v>-11237.5</v>
      </c>
    </row>
    <row r="30" spans="1:8" ht="15">
      <c r="A30" s="28" t="s">
        <v>48</v>
      </c>
      <c r="B30" s="16">
        <v>250</v>
      </c>
      <c r="C30" s="17">
        <v>43544</v>
      </c>
      <c r="D30" s="17">
        <v>43529</v>
      </c>
      <c r="E30" s="17"/>
      <c r="F30" s="17"/>
      <c r="G30" s="1">
        <f t="shared" si="0"/>
        <v>-15</v>
      </c>
      <c r="H30" s="16">
        <f t="shared" si="1"/>
        <v>-3750</v>
      </c>
    </row>
    <row r="31" spans="1:8" ht="15">
      <c r="A31" s="28" t="s">
        <v>49</v>
      </c>
      <c r="B31" s="16">
        <v>6270</v>
      </c>
      <c r="C31" s="17">
        <v>43559</v>
      </c>
      <c r="D31" s="17">
        <v>43529</v>
      </c>
      <c r="E31" s="17"/>
      <c r="F31" s="17"/>
      <c r="G31" s="1">
        <f t="shared" si="0"/>
        <v>-30</v>
      </c>
      <c r="H31" s="16">
        <f t="shared" si="1"/>
        <v>-188100</v>
      </c>
    </row>
    <row r="32" spans="1:8" ht="15">
      <c r="A32" s="28" t="s">
        <v>50</v>
      </c>
      <c r="B32" s="16">
        <v>135</v>
      </c>
      <c r="C32" s="17">
        <v>43549</v>
      </c>
      <c r="D32" s="17">
        <v>43529</v>
      </c>
      <c r="E32" s="17"/>
      <c r="F32" s="17"/>
      <c r="G32" s="1">
        <f t="shared" si="0"/>
        <v>-20</v>
      </c>
      <c r="H32" s="16">
        <f t="shared" si="1"/>
        <v>-2700</v>
      </c>
    </row>
    <row r="33" spans="1:8" ht="15">
      <c r="A33" s="28" t="s">
        <v>51</v>
      </c>
      <c r="B33" s="16">
        <v>1000</v>
      </c>
      <c r="C33" s="17">
        <v>43544</v>
      </c>
      <c r="D33" s="17">
        <v>43531</v>
      </c>
      <c r="E33" s="17"/>
      <c r="F33" s="17"/>
      <c r="G33" s="1">
        <f t="shared" si="0"/>
        <v>-13</v>
      </c>
      <c r="H33" s="16">
        <f t="shared" si="1"/>
        <v>-13000</v>
      </c>
    </row>
    <row r="34" spans="1:8" ht="15">
      <c r="A34" s="28" t="s">
        <v>52</v>
      </c>
      <c r="B34" s="16">
        <v>249</v>
      </c>
      <c r="C34" s="17">
        <v>43560</v>
      </c>
      <c r="D34" s="17">
        <v>43531</v>
      </c>
      <c r="E34" s="17"/>
      <c r="F34" s="17"/>
      <c r="G34" s="1">
        <f t="shared" si="0"/>
        <v>-29</v>
      </c>
      <c r="H34" s="16">
        <f t="shared" si="1"/>
        <v>-7221</v>
      </c>
    </row>
    <row r="35" spans="1:8" ht="15">
      <c r="A35" s="28" t="s">
        <v>53</v>
      </c>
      <c r="B35" s="16">
        <v>228.37</v>
      </c>
      <c r="C35" s="17">
        <v>43560</v>
      </c>
      <c r="D35" s="17">
        <v>43531</v>
      </c>
      <c r="E35" s="17"/>
      <c r="F35" s="17"/>
      <c r="G35" s="1">
        <f t="shared" si="0"/>
        <v>-29</v>
      </c>
      <c r="H35" s="16">
        <f t="shared" si="1"/>
        <v>-6622.7300000000005</v>
      </c>
    </row>
    <row r="36" spans="1:8" ht="15">
      <c r="A36" s="28" t="s">
        <v>54</v>
      </c>
      <c r="B36" s="16">
        <v>492</v>
      </c>
      <c r="C36" s="17">
        <v>43570</v>
      </c>
      <c r="D36" s="17">
        <v>43542</v>
      </c>
      <c r="E36" s="17"/>
      <c r="F36" s="17"/>
      <c r="G36" s="1">
        <f t="shared" si="0"/>
        <v>-28</v>
      </c>
      <c r="H36" s="16">
        <f t="shared" si="1"/>
        <v>-13776</v>
      </c>
    </row>
    <row r="37" spans="1:8" ht="15">
      <c r="A37" s="28" t="s">
        <v>55</v>
      </c>
      <c r="B37" s="16">
        <v>270</v>
      </c>
      <c r="C37" s="17">
        <v>43569</v>
      </c>
      <c r="D37" s="17">
        <v>43542</v>
      </c>
      <c r="E37" s="17"/>
      <c r="F37" s="17"/>
      <c r="G37" s="1">
        <f t="shared" si="0"/>
        <v>-27</v>
      </c>
      <c r="H37" s="16">
        <f t="shared" si="1"/>
        <v>-7290</v>
      </c>
    </row>
    <row r="38" spans="1:8" ht="15">
      <c r="A38" s="28" t="s">
        <v>56</v>
      </c>
      <c r="B38" s="16">
        <v>180</v>
      </c>
      <c r="C38" s="17">
        <v>43556</v>
      </c>
      <c r="D38" s="17">
        <v>43542</v>
      </c>
      <c r="E38" s="17"/>
      <c r="F38" s="17"/>
      <c r="G38" s="1">
        <f t="shared" si="0"/>
        <v>-14</v>
      </c>
      <c r="H38" s="16">
        <f t="shared" si="1"/>
        <v>-2520</v>
      </c>
    </row>
    <row r="39" spans="1:8" ht="15">
      <c r="A39" s="28" t="s">
        <v>57</v>
      </c>
      <c r="B39" s="16">
        <v>14.5</v>
      </c>
      <c r="C39" s="17">
        <v>43533</v>
      </c>
      <c r="D39" s="17">
        <v>43542</v>
      </c>
      <c r="E39" s="17"/>
      <c r="F39" s="17"/>
      <c r="G39" s="1">
        <f t="shared" si="0"/>
        <v>9</v>
      </c>
      <c r="H39" s="16">
        <f t="shared" si="1"/>
        <v>130.5</v>
      </c>
    </row>
    <row r="40" spans="1:8" ht="15">
      <c r="A40" s="28" t="s">
        <v>58</v>
      </c>
      <c r="B40" s="16">
        <v>12393</v>
      </c>
      <c r="C40" s="17">
        <v>43572</v>
      </c>
      <c r="D40" s="17">
        <v>43542</v>
      </c>
      <c r="E40" s="17"/>
      <c r="F40" s="17"/>
      <c r="G40" s="1">
        <f t="shared" si="0"/>
        <v>-30</v>
      </c>
      <c r="H40" s="16">
        <f t="shared" si="1"/>
        <v>-371790</v>
      </c>
    </row>
    <row r="41" spans="1:8" ht="15">
      <c r="A41" s="28" t="s">
        <v>59</v>
      </c>
      <c r="B41" s="16">
        <v>21.97</v>
      </c>
      <c r="C41" s="17">
        <v>43556</v>
      </c>
      <c r="D41" s="17">
        <v>43542</v>
      </c>
      <c r="E41" s="17"/>
      <c r="F41" s="17"/>
      <c r="G41" s="1">
        <f t="shared" si="0"/>
        <v>-14</v>
      </c>
      <c r="H41" s="16">
        <f t="shared" si="1"/>
        <v>-307.58</v>
      </c>
    </row>
    <row r="42" spans="1:8" ht="15">
      <c r="A42" s="28" t="s">
        <v>60</v>
      </c>
      <c r="B42" s="16">
        <v>3335</v>
      </c>
      <c r="C42" s="17">
        <v>43572</v>
      </c>
      <c r="D42" s="17">
        <v>43542</v>
      </c>
      <c r="E42" s="17"/>
      <c r="F42" s="17"/>
      <c r="G42" s="1">
        <f t="shared" si="0"/>
        <v>-30</v>
      </c>
      <c r="H42" s="16">
        <f t="shared" si="1"/>
        <v>-100050</v>
      </c>
    </row>
    <row r="43" spans="1:8" ht="15">
      <c r="A43" s="28" t="s">
        <v>61</v>
      </c>
      <c r="B43" s="16">
        <v>9571.5</v>
      </c>
      <c r="C43" s="17">
        <v>43556</v>
      </c>
      <c r="D43" s="17">
        <v>43542</v>
      </c>
      <c r="E43" s="17"/>
      <c r="F43" s="17"/>
      <c r="G43" s="1">
        <f t="shared" si="0"/>
        <v>-14</v>
      </c>
      <c r="H43" s="16">
        <f t="shared" si="1"/>
        <v>-134001</v>
      </c>
    </row>
    <row r="44" spans="1:8" ht="15">
      <c r="A44" s="28" t="s">
        <v>62</v>
      </c>
      <c r="B44" s="16">
        <v>16422</v>
      </c>
      <c r="C44" s="17">
        <v>43572</v>
      </c>
      <c r="D44" s="17">
        <v>43542</v>
      </c>
      <c r="E44" s="17"/>
      <c r="F44" s="17"/>
      <c r="G44" s="1">
        <f t="shared" si="0"/>
        <v>-30</v>
      </c>
      <c r="H44" s="16">
        <f t="shared" si="1"/>
        <v>-492660</v>
      </c>
    </row>
    <row r="45" spans="1:8" ht="15">
      <c r="A45" s="28" t="s">
        <v>63</v>
      </c>
      <c r="B45" s="16">
        <v>2650</v>
      </c>
      <c r="C45" s="17">
        <v>43567</v>
      </c>
      <c r="D45" s="17">
        <v>43542</v>
      </c>
      <c r="E45" s="17"/>
      <c r="F45" s="17"/>
      <c r="G45" s="1">
        <f t="shared" si="0"/>
        <v>-25</v>
      </c>
      <c r="H45" s="16">
        <f t="shared" si="1"/>
        <v>-66250</v>
      </c>
    </row>
    <row r="46" spans="1:8" ht="15">
      <c r="A46" s="28" t="s">
        <v>64</v>
      </c>
      <c r="B46" s="16">
        <v>678.69</v>
      </c>
      <c r="C46" s="17">
        <v>43567</v>
      </c>
      <c r="D46" s="17">
        <v>43542</v>
      </c>
      <c r="E46" s="17"/>
      <c r="F46" s="17"/>
      <c r="G46" s="1">
        <f t="shared" si="0"/>
        <v>-25</v>
      </c>
      <c r="H46" s="16">
        <f t="shared" si="1"/>
        <v>-16967.25</v>
      </c>
    </row>
    <row r="47" spans="1:8" ht="15">
      <c r="A47" s="28" t="s">
        <v>65</v>
      </c>
      <c r="B47" s="16">
        <v>220</v>
      </c>
      <c r="C47" s="17">
        <v>43575</v>
      </c>
      <c r="D47" s="17">
        <v>43546</v>
      </c>
      <c r="E47" s="17"/>
      <c r="F47" s="17"/>
      <c r="G47" s="1">
        <f t="shared" si="0"/>
        <v>-29</v>
      </c>
      <c r="H47" s="16">
        <f t="shared" si="1"/>
        <v>-6380</v>
      </c>
    </row>
    <row r="48" spans="1:8" ht="15">
      <c r="A48" s="28" t="s">
        <v>66</v>
      </c>
      <c r="B48" s="16">
        <v>144</v>
      </c>
      <c r="C48" s="17">
        <v>43575</v>
      </c>
      <c r="D48" s="17">
        <v>43546</v>
      </c>
      <c r="E48" s="17"/>
      <c r="F48" s="17"/>
      <c r="G48" s="1">
        <f t="shared" si="0"/>
        <v>-29</v>
      </c>
      <c r="H48" s="16">
        <f t="shared" si="1"/>
        <v>-4176</v>
      </c>
    </row>
    <row r="49" spans="1:8" ht="15">
      <c r="A49" s="28" t="s">
        <v>67</v>
      </c>
      <c r="B49" s="16">
        <v>393</v>
      </c>
      <c r="C49" s="17">
        <v>43570</v>
      </c>
      <c r="D49" s="17">
        <v>43546</v>
      </c>
      <c r="E49" s="17"/>
      <c r="F49" s="17"/>
      <c r="G49" s="1">
        <f t="shared" si="0"/>
        <v>-24</v>
      </c>
      <c r="H49" s="16">
        <f t="shared" si="1"/>
        <v>-9432</v>
      </c>
    </row>
    <row r="50" spans="1:8" ht="15">
      <c r="A50" s="28" t="s">
        <v>68</v>
      </c>
      <c r="B50" s="16">
        <v>432</v>
      </c>
      <c r="C50" s="17">
        <v>43567</v>
      </c>
      <c r="D50" s="17">
        <v>43546</v>
      </c>
      <c r="E50" s="17"/>
      <c r="F50" s="17"/>
      <c r="G50" s="1">
        <f t="shared" si="0"/>
        <v>-21</v>
      </c>
      <c r="H50" s="16">
        <f t="shared" si="1"/>
        <v>-9072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145558.90000000002</v>
      </c>
      <c r="C1">
        <f>COUNTA(A4:A203)</f>
        <v>132</v>
      </c>
      <c r="G1" s="20">
        <f>IF(B1&lt;&gt;0,H1/B1,0)</f>
        <v>-19.626340814611815</v>
      </c>
      <c r="H1" s="19">
        <f>SUM(H4:H195)</f>
        <v>-2856788.58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68</v>
      </c>
      <c r="B4" s="16">
        <v>17.28</v>
      </c>
      <c r="C4" s="17">
        <v>43567</v>
      </c>
      <c r="D4" s="17">
        <v>43556</v>
      </c>
      <c r="E4" s="17"/>
      <c r="F4" s="17"/>
      <c r="G4" s="1">
        <f>D4-C4-(F4-E4)</f>
        <v>-11</v>
      </c>
      <c r="H4" s="16">
        <f>B4*G4</f>
        <v>-190.08</v>
      </c>
    </row>
    <row r="5" spans="1:8" ht="15">
      <c r="A5" s="28" t="s">
        <v>67</v>
      </c>
      <c r="B5" s="16">
        <v>86.46</v>
      </c>
      <c r="C5" s="17">
        <v>43570</v>
      </c>
      <c r="D5" s="17">
        <v>43556</v>
      </c>
      <c r="E5" s="17"/>
      <c r="F5" s="17"/>
      <c r="G5" s="1">
        <f aca="true" t="shared" si="0" ref="G5:G68">D5-C5-(F5-E5)</f>
        <v>-14</v>
      </c>
      <c r="H5" s="16">
        <f aca="true" t="shared" si="1" ref="H5:H68">B5*G5</f>
        <v>-1210.4399999999998</v>
      </c>
    </row>
    <row r="6" spans="1:8" ht="15">
      <c r="A6" s="28" t="s">
        <v>66</v>
      </c>
      <c r="B6" s="16">
        <v>31.68</v>
      </c>
      <c r="C6" s="17">
        <v>43575</v>
      </c>
      <c r="D6" s="17">
        <v>43556</v>
      </c>
      <c r="E6" s="17"/>
      <c r="F6" s="17"/>
      <c r="G6" s="1">
        <f t="shared" si="0"/>
        <v>-19</v>
      </c>
      <c r="H6" s="16">
        <f t="shared" si="1"/>
        <v>-601.92</v>
      </c>
    </row>
    <row r="7" spans="1:8" ht="15">
      <c r="A7" s="28" t="s">
        <v>65</v>
      </c>
      <c r="B7" s="16">
        <v>48.4</v>
      </c>
      <c r="C7" s="17">
        <v>43575</v>
      </c>
      <c r="D7" s="17">
        <v>43556</v>
      </c>
      <c r="E7" s="17"/>
      <c r="F7" s="17"/>
      <c r="G7" s="1">
        <f t="shared" si="0"/>
        <v>-19</v>
      </c>
      <c r="H7" s="16">
        <f t="shared" si="1"/>
        <v>-919.6</v>
      </c>
    </row>
    <row r="8" spans="1:8" ht="15">
      <c r="A8" s="28" t="s">
        <v>64</v>
      </c>
      <c r="B8" s="16">
        <v>149.31</v>
      </c>
      <c r="C8" s="17">
        <v>43567</v>
      </c>
      <c r="D8" s="17">
        <v>43556</v>
      </c>
      <c r="E8" s="17"/>
      <c r="F8" s="17"/>
      <c r="G8" s="1">
        <f t="shared" si="0"/>
        <v>-11</v>
      </c>
      <c r="H8" s="16">
        <f t="shared" si="1"/>
        <v>-1642.41</v>
      </c>
    </row>
    <row r="9" spans="1:8" ht="15">
      <c r="A9" s="28" t="s">
        <v>63</v>
      </c>
      <c r="B9" s="16">
        <v>583</v>
      </c>
      <c r="C9" s="17">
        <v>43567</v>
      </c>
      <c r="D9" s="17">
        <v>43556</v>
      </c>
      <c r="E9" s="17"/>
      <c r="F9" s="17"/>
      <c r="G9" s="1">
        <f t="shared" si="0"/>
        <v>-11</v>
      </c>
      <c r="H9" s="16">
        <f t="shared" si="1"/>
        <v>-6413</v>
      </c>
    </row>
    <row r="10" spans="1:8" ht="15">
      <c r="A10" s="28" t="s">
        <v>56</v>
      </c>
      <c r="B10" s="16">
        <v>39.6</v>
      </c>
      <c r="C10" s="17">
        <v>43556</v>
      </c>
      <c r="D10" s="17">
        <v>43556</v>
      </c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 t="s">
        <v>53</v>
      </c>
      <c r="B11" s="16">
        <v>25.63</v>
      </c>
      <c r="C11" s="17">
        <v>43560</v>
      </c>
      <c r="D11" s="17">
        <v>43556</v>
      </c>
      <c r="E11" s="17"/>
      <c r="F11" s="17"/>
      <c r="G11" s="1">
        <f t="shared" si="0"/>
        <v>-4</v>
      </c>
      <c r="H11" s="16">
        <f t="shared" si="1"/>
        <v>-102.52</v>
      </c>
    </row>
    <row r="12" spans="1:8" ht="15">
      <c r="A12" s="28" t="s">
        <v>52</v>
      </c>
      <c r="B12" s="16">
        <v>54.78</v>
      </c>
      <c r="C12" s="17">
        <v>43560</v>
      </c>
      <c r="D12" s="17">
        <v>43556</v>
      </c>
      <c r="E12" s="17"/>
      <c r="F12" s="17"/>
      <c r="G12" s="1">
        <f t="shared" si="0"/>
        <v>-4</v>
      </c>
      <c r="H12" s="16">
        <f t="shared" si="1"/>
        <v>-219.12</v>
      </c>
    </row>
    <row r="13" spans="1:8" ht="15">
      <c r="A13" s="28" t="s">
        <v>51</v>
      </c>
      <c r="B13" s="16">
        <v>220</v>
      </c>
      <c r="C13" s="17">
        <v>43544</v>
      </c>
      <c r="D13" s="17">
        <v>43556</v>
      </c>
      <c r="E13" s="17"/>
      <c r="F13" s="17"/>
      <c r="G13" s="1">
        <f t="shared" si="0"/>
        <v>12</v>
      </c>
      <c r="H13" s="16">
        <f t="shared" si="1"/>
        <v>2640</v>
      </c>
    </row>
    <row r="14" spans="1:8" ht="15">
      <c r="A14" s="28" t="s">
        <v>48</v>
      </c>
      <c r="B14" s="16">
        <v>55</v>
      </c>
      <c r="C14" s="17">
        <v>43544</v>
      </c>
      <c r="D14" s="17">
        <v>43556</v>
      </c>
      <c r="E14" s="17"/>
      <c r="F14" s="17"/>
      <c r="G14" s="1">
        <f t="shared" si="0"/>
        <v>12</v>
      </c>
      <c r="H14" s="16">
        <f t="shared" si="1"/>
        <v>660</v>
      </c>
    </row>
    <row r="15" spans="1:8" ht="15">
      <c r="A15" s="28" t="s">
        <v>47</v>
      </c>
      <c r="B15" s="16">
        <v>98.89</v>
      </c>
      <c r="C15" s="17">
        <v>43554</v>
      </c>
      <c r="D15" s="17">
        <v>43556</v>
      </c>
      <c r="E15" s="17"/>
      <c r="F15" s="17"/>
      <c r="G15" s="1">
        <f t="shared" si="0"/>
        <v>2</v>
      </c>
      <c r="H15" s="16">
        <f t="shared" si="1"/>
        <v>197.78</v>
      </c>
    </row>
    <row r="16" spans="1:8" ht="15">
      <c r="A16" s="28" t="s">
        <v>44</v>
      </c>
      <c r="B16" s="16">
        <v>24</v>
      </c>
      <c r="C16" s="17">
        <v>43538</v>
      </c>
      <c r="D16" s="17">
        <v>43556</v>
      </c>
      <c r="E16" s="17"/>
      <c r="F16" s="17"/>
      <c r="G16" s="1">
        <f t="shared" si="0"/>
        <v>18</v>
      </c>
      <c r="H16" s="16">
        <f t="shared" si="1"/>
        <v>432</v>
      </c>
    </row>
    <row r="17" spans="1:8" ht="15">
      <c r="A17" s="28" t="s">
        <v>43</v>
      </c>
      <c r="B17" s="16">
        <v>115.83</v>
      </c>
      <c r="C17" s="17">
        <v>43531</v>
      </c>
      <c r="D17" s="17">
        <v>43556</v>
      </c>
      <c r="E17" s="17"/>
      <c r="F17" s="17"/>
      <c r="G17" s="1">
        <f t="shared" si="0"/>
        <v>25</v>
      </c>
      <c r="H17" s="16">
        <f t="shared" si="1"/>
        <v>2895.75</v>
      </c>
    </row>
    <row r="18" spans="1:8" ht="15">
      <c r="A18" s="28" t="s">
        <v>42</v>
      </c>
      <c r="B18" s="16">
        <v>31.68</v>
      </c>
      <c r="C18" s="17">
        <v>43520</v>
      </c>
      <c r="D18" s="17">
        <v>43556</v>
      </c>
      <c r="E18" s="17"/>
      <c r="F18" s="17"/>
      <c r="G18" s="1">
        <f t="shared" si="0"/>
        <v>36</v>
      </c>
      <c r="H18" s="16">
        <f t="shared" si="1"/>
        <v>1140.48</v>
      </c>
    </row>
    <row r="19" spans="1:8" ht="15">
      <c r="A19" s="28" t="s">
        <v>41</v>
      </c>
      <c r="B19" s="16">
        <v>21.98</v>
      </c>
      <c r="C19" s="17">
        <v>43531</v>
      </c>
      <c r="D19" s="17">
        <v>43556</v>
      </c>
      <c r="E19" s="17"/>
      <c r="F19" s="17"/>
      <c r="G19" s="1">
        <f t="shared" si="0"/>
        <v>25</v>
      </c>
      <c r="H19" s="16">
        <f t="shared" si="1"/>
        <v>549.5</v>
      </c>
    </row>
    <row r="20" spans="1:8" ht="15">
      <c r="A20" s="28" t="s">
        <v>40</v>
      </c>
      <c r="B20" s="16">
        <v>48.4</v>
      </c>
      <c r="C20" s="17">
        <v>43520</v>
      </c>
      <c r="D20" s="17">
        <v>43556</v>
      </c>
      <c r="E20" s="17"/>
      <c r="F20" s="17"/>
      <c r="G20" s="1">
        <f t="shared" si="0"/>
        <v>36</v>
      </c>
      <c r="H20" s="16">
        <f t="shared" si="1"/>
        <v>1742.3999999999999</v>
      </c>
    </row>
    <row r="21" spans="1:8" ht="15">
      <c r="A21" s="28" t="s">
        <v>39</v>
      </c>
      <c r="B21" s="16">
        <v>48.4</v>
      </c>
      <c r="C21" s="17">
        <v>43507</v>
      </c>
      <c r="D21" s="17">
        <v>43556</v>
      </c>
      <c r="E21" s="17"/>
      <c r="F21" s="17"/>
      <c r="G21" s="1">
        <f t="shared" si="0"/>
        <v>49</v>
      </c>
      <c r="H21" s="16">
        <f t="shared" si="1"/>
        <v>2371.6</v>
      </c>
    </row>
    <row r="22" spans="1:8" ht="15">
      <c r="A22" s="28" t="s">
        <v>38</v>
      </c>
      <c r="B22" s="16">
        <v>26.4</v>
      </c>
      <c r="C22" s="17">
        <v>43511</v>
      </c>
      <c r="D22" s="17">
        <v>43556</v>
      </c>
      <c r="E22" s="17"/>
      <c r="F22" s="17"/>
      <c r="G22" s="1">
        <f t="shared" si="0"/>
        <v>45</v>
      </c>
      <c r="H22" s="16">
        <f t="shared" si="1"/>
        <v>1188</v>
      </c>
    </row>
    <row r="23" spans="1:8" ht="15">
      <c r="A23" s="28" t="s">
        <v>29</v>
      </c>
      <c r="B23" s="16">
        <v>409.2</v>
      </c>
      <c r="C23" s="17">
        <v>43533</v>
      </c>
      <c r="D23" s="17">
        <v>43556</v>
      </c>
      <c r="E23" s="17"/>
      <c r="F23" s="17"/>
      <c r="G23" s="1">
        <f t="shared" si="0"/>
        <v>23</v>
      </c>
      <c r="H23" s="16">
        <f t="shared" si="1"/>
        <v>9411.6</v>
      </c>
    </row>
    <row r="24" spans="1:8" ht="15">
      <c r="A24" s="28" t="s">
        <v>28</v>
      </c>
      <c r="B24" s="16">
        <v>1643.4</v>
      </c>
      <c r="C24" s="17">
        <v>43531</v>
      </c>
      <c r="D24" s="17">
        <v>43556</v>
      </c>
      <c r="E24" s="17"/>
      <c r="F24" s="17"/>
      <c r="G24" s="1">
        <f t="shared" si="0"/>
        <v>25</v>
      </c>
      <c r="H24" s="16">
        <f t="shared" si="1"/>
        <v>41085</v>
      </c>
    </row>
    <row r="25" spans="1:8" ht="15">
      <c r="A25" s="28" t="s">
        <v>27</v>
      </c>
      <c r="B25" s="16">
        <v>172.48</v>
      </c>
      <c r="C25" s="17">
        <v>43502</v>
      </c>
      <c r="D25" s="17">
        <v>43556</v>
      </c>
      <c r="E25" s="17"/>
      <c r="F25" s="17"/>
      <c r="G25" s="1">
        <f t="shared" si="0"/>
        <v>54</v>
      </c>
      <c r="H25" s="16">
        <f t="shared" si="1"/>
        <v>9313.92</v>
      </c>
    </row>
    <row r="26" spans="1:8" ht="15">
      <c r="A26" s="28" t="s">
        <v>25</v>
      </c>
      <c r="B26" s="16">
        <v>68.8</v>
      </c>
      <c r="C26" s="17">
        <v>43517</v>
      </c>
      <c r="D26" s="17">
        <v>43556</v>
      </c>
      <c r="E26" s="17"/>
      <c r="F26" s="17"/>
      <c r="G26" s="1">
        <f t="shared" si="0"/>
        <v>39</v>
      </c>
      <c r="H26" s="16">
        <f t="shared" si="1"/>
        <v>2683.2</v>
      </c>
    </row>
    <row r="27" spans="1:8" ht="15">
      <c r="A27" s="28" t="s">
        <v>23</v>
      </c>
      <c r="B27" s="16">
        <v>41.58</v>
      </c>
      <c r="C27" s="17">
        <v>43507</v>
      </c>
      <c r="D27" s="17">
        <v>43556</v>
      </c>
      <c r="E27" s="17"/>
      <c r="F27" s="17"/>
      <c r="G27" s="1">
        <f t="shared" si="0"/>
        <v>49</v>
      </c>
      <c r="H27" s="16">
        <f t="shared" si="1"/>
        <v>2037.4199999999998</v>
      </c>
    </row>
    <row r="28" spans="1:8" ht="15">
      <c r="A28" s="28" t="s">
        <v>24</v>
      </c>
      <c r="B28" s="16">
        <v>43.54</v>
      </c>
      <c r="C28" s="17">
        <v>43485</v>
      </c>
      <c r="D28" s="17">
        <v>43556</v>
      </c>
      <c r="E28" s="17"/>
      <c r="F28" s="17"/>
      <c r="G28" s="1">
        <f t="shared" si="0"/>
        <v>71</v>
      </c>
      <c r="H28" s="16">
        <f t="shared" si="1"/>
        <v>3091.34</v>
      </c>
    </row>
    <row r="29" spans="1:8" ht="15">
      <c r="A29" s="28" t="s">
        <v>22</v>
      </c>
      <c r="B29" s="16">
        <v>71.23</v>
      </c>
      <c r="C29" s="17">
        <v>43486</v>
      </c>
      <c r="D29" s="17">
        <v>43556</v>
      </c>
      <c r="E29" s="17"/>
      <c r="F29" s="17"/>
      <c r="G29" s="1">
        <f t="shared" si="0"/>
        <v>70</v>
      </c>
      <c r="H29" s="16">
        <f t="shared" si="1"/>
        <v>4986.1</v>
      </c>
    </row>
    <row r="30" spans="1:8" ht="15">
      <c r="A30" s="28" t="s">
        <v>69</v>
      </c>
      <c r="B30" s="16">
        <v>99.9</v>
      </c>
      <c r="C30" s="17">
        <v>43577</v>
      </c>
      <c r="D30" s="17">
        <v>43556</v>
      </c>
      <c r="E30" s="17"/>
      <c r="F30" s="17"/>
      <c r="G30" s="1">
        <f t="shared" si="0"/>
        <v>-21</v>
      </c>
      <c r="H30" s="16">
        <f t="shared" si="1"/>
        <v>-2097.9</v>
      </c>
    </row>
    <row r="31" spans="1:8" ht="15">
      <c r="A31" s="28" t="s">
        <v>70</v>
      </c>
      <c r="B31" s="16">
        <v>1962</v>
      </c>
      <c r="C31" s="17">
        <v>43561</v>
      </c>
      <c r="D31" s="17">
        <v>43556</v>
      </c>
      <c r="E31" s="17"/>
      <c r="F31" s="17"/>
      <c r="G31" s="1">
        <f t="shared" si="0"/>
        <v>-5</v>
      </c>
      <c r="H31" s="16">
        <f t="shared" si="1"/>
        <v>-9810</v>
      </c>
    </row>
    <row r="32" spans="1:8" ht="15">
      <c r="A32" s="28" t="s">
        <v>71</v>
      </c>
      <c r="B32" s="16">
        <v>19.36</v>
      </c>
      <c r="C32" s="17">
        <v>43572</v>
      </c>
      <c r="D32" s="17">
        <v>43556</v>
      </c>
      <c r="E32" s="17"/>
      <c r="F32" s="17"/>
      <c r="G32" s="1">
        <f t="shared" si="0"/>
        <v>-16</v>
      </c>
      <c r="H32" s="16">
        <f t="shared" si="1"/>
        <v>-309.76</v>
      </c>
    </row>
    <row r="33" spans="1:8" ht="15">
      <c r="A33" s="28" t="s">
        <v>72</v>
      </c>
      <c r="B33" s="16">
        <v>10</v>
      </c>
      <c r="C33" s="17">
        <v>43572</v>
      </c>
      <c r="D33" s="17">
        <v>43556</v>
      </c>
      <c r="E33" s="17"/>
      <c r="F33" s="17"/>
      <c r="G33" s="1">
        <f t="shared" si="0"/>
        <v>-16</v>
      </c>
      <c r="H33" s="16">
        <f t="shared" si="1"/>
        <v>-160</v>
      </c>
    </row>
    <row r="34" spans="1:8" ht="15">
      <c r="A34" s="28" t="s">
        <v>73</v>
      </c>
      <c r="B34" s="16">
        <v>19094</v>
      </c>
      <c r="C34" s="17">
        <v>43582</v>
      </c>
      <c r="D34" s="17">
        <v>43556</v>
      </c>
      <c r="E34" s="17"/>
      <c r="F34" s="17"/>
      <c r="G34" s="1">
        <f t="shared" si="0"/>
        <v>-26</v>
      </c>
      <c r="H34" s="16">
        <f t="shared" si="1"/>
        <v>-496444</v>
      </c>
    </row>
    <row r="35" spans="1:8" ht="15">
      <c r="A35" s="28" t="s">
        <v>74</v>
      </c>
      <c r="B35" s="16">
        <v>11.16</v>
      </c>
      <c r="C35" s="17">
        <v>43584</v>
      </c>
      <c r="D35" s="17">
        <v>43556</v>
      </c>
      <c r="E35" s="17"/>
      <c r="F35" s="17"/>
      <c r="G35" s="1">
        <f t="shared" si="0"/>
        <v>-28</v>
      </c>
      <c r="H35" s="16">
        <f t="shared" si="1"/>
        <v>-312.48</v>
      </c>
    </row>
    <row r="36" spans="1:8" ht="15">
      <c r="A36" s="28" t="s">
        <v>75</v>
      </c>
      <c r="B36" s="16">
        <v>5472</v>
      </c>
      <c r="C36" s="17">
        <v>43588</v>
      </c>
      <c r="D36" s="17">
        <v>43558</v>
      </c>
      <c r="E36" s="17"/>
      <c r="F36" s="17"/>
      <c r="G36" s="1">
        <f t="shared" si="0"/>
        <v>-30</v>
      </c>
      <c r="H36" s="16">
        <f t="shared" si="1"/>
        <v>-164160</v>
      </c>
    </row>
    <row r="37" spans="1:8" ht="15">
      <c r="A37" s="28" t="s">
        <v>76</v>
      </c>
      <c r="B37" s="16">
        <v>71.84</v>
      </c>
      <c r="C37" s="17">
        <v>43588</v>
      </c>
      <c r="D37" s="17">
        <v>43558</v>
      </c>
      <c r="E37" s="17"/>
      <c r="F37" s="17"/>
      <c r="G37" s="1">
        <f t="shared" si="0"/>
        <v>-30</v>
      </c>
      <c r="H37" s="16">
        <f t="shared" si="1"/>
        <v>-2155.2000000000003</v>
      </c>
    </row>
    <row r="38" spans="1:8" ht="15">
      <c r="A38" s="28" t="s">
        <v>77</v>
      </c>
      <c r="B38" s="16">
        <v>780.08</v>
      </c>
      <c r="C38" s="17">
        <v>43588</v>
      </c>
      <c r="D38" s="17">
        <v>43558</v>
      </c>
      <c r="E38" s="17"/>
      <c r="F38" s="17"/>
      <c r="G38" s="1">
        <f t="shared" si="0"/>
        <v>-30</v>
      </c>
      <c r="H38" s="16">
        <f t="shared" si="1"/>
        <v>-23402.4</v>
      </c>
    </row>
    <row r="39" spans="1:8" ht="15">
      <c r="A39" s="28" t="s">
        <v>78</v>
      </c>
      <c r="B39" s="16">
        <v>435</v>
      </c>
      <c r="C39" s="17">
        <v>43588</v>
      </c>
      <c r="D39" s="17">
        <v>43558</v>
      </c>
      <c r="E39" s="17"/>
      <c r="F39" s="17"/>
      <c r="G39" s="1">
        <f t="shared" si="0"/>
        <v>-30</v>
      </c>
      <c r="H39" s="16">
        <f t="shared" si="1"/>
        <v>-13050</v>
      </c>
    </row>
    <row r="40" spans="1:8" ht="15">
      <c r="A40" s="28" t="s">
        <v>79</v>
      </c>
      <c r="B40" s="16">
        <v>5726</v>
      </c>
      <c r="C40" s="17">
        <v>43591</v>
      </c>
      <c r="D40" s="17">
        <v>43566</v>
      </c>
      <c r="E40" s="17"/>
      <c r="F40" s="17"/>
      <c r="G40" s="1">
        <f t="shared" si="0"/>
        <v>-25</v>
      </c>
      <c r="H40" s="16">
        <f t="shared" si="1"/>
        <v>-143150</v>
      </c>
    </row>
    <row r="41" spans="1:8" ht="15">
      <c r="A41" s="28" t="s">
        <v>80</v>
      </c>
      <c r="B41" s="16">
        <v>427</v>
      </c>
      <c r="C41" s="17">
        <v>43590</v>
      </c>
      <c r="D41" s="17">
        <v>43566</v>
      </c>
      <c r="E41" s="17"/>
      <c r="F41" s="17"/>
      <c r="G41" s="1">
        <f t="shared" si="0"/>
        <v>-24</v>
      </c>
      <c r="H41" s="16">
        <f t="shared" si="1"/>
        <v>-10248</v>
      </c>
    </row>
    <row r="42" spans="1:8" ht="15">
      <c r="A42" s="28" t="s">
        <v>81</v>
      </c>
      <c r="B42" s="16">
        <v>195.78</v>
      </c>
      <c r="C42" s="17">
        <v>43582</v>
      </c>
      <c r="D42" s="17">
        <v>43566</v>
      </c>
      <c r="E42" s="17"/>
      <c r="F42" s="17"/>
      <c r="G42" s="1">
        <f t="shared" si="0"/>
        <v>-16</v>
      </c>
      <c r="H42" s="16">
        <f t="shared" si="1"/>
        <v>-3132.48</v>
      </c>
    </row>
    <row r="43" spans="1:8" ht="15">
      <c r="A43" s="28" t="s">
        <v>82</v>
      </c>
      <c r="B43" s="16">
        <v>1391.21</v>
      </c>
      <c r="C43" s="17">
        <v>43590</v>
      </c>
      <c r="D43" s="17">
        <v>43566</v>
      </c>
      <c r="E43" s="17"/>
      <c r="F43" s="17"/>
      <c r="G43" s="1">
        <f t="shared" si="0"/>
        <v>-24</v>
      </c>
      <c r="H43" s="16">
        <f t="shared" si="1"/>
        <v>-33389.04</v>
      </c>
    </row>
    <row r="44" spans="1:8" ht="15">
      <c r="A44" s="28" t="s">
        <v>83</v>
      </c>
      <c r="B44" s="16">
        <v>2476</v>
      </c>
      <c r="C44" s="17">
        <v>43590</v>
      </c>
      <c r="D44" s="17">
        <v>43566</v>
      </c>
      <c r="E44" s="17"/>
      <c r="F44" s="17"/>
      <c r="G44" s="1">
        <f t="shared" si="0"/>
        <v>-24</v>
      </c>
      <c r="H44" s="16">
        <f t="shared" si="1"/>
        <v>-59424</v>
      </c>
    </row>
    <row r="45" spans="1:8" ht="15">
      <c r="A45" s="28" t="s">
        <v>84</v>
      </c>
      <c r="B45" s="16">
        <v>2280</v>
      </c>
      <c r="C45" s="17">
        <v>43595</v>
      </c>
      <c r="D45" s="17">
        <v>43566</v>
      </c>
      <c r="E45" s="17"/>
      <c r="F45" s="17"/>
      <c r="G45" s="1">
        <f t="shared" si="0"/>
        <v>-29</v>
      </c>
      <c r="H45" s="16">
        <f t="shared" si="1"/>
        <v>-66120</v>
      </c>
    </row>
    <row r="46" spans="1:8" ht="15">
      <c r="A46" s="28" t="s">
        <v>85</v>
      </c>
      <c r="B46" s="16">
        <v>6371</v>
      </c>
      <c r="C46" s="17">
        <v>43595</v>
      </c>
      <c r="D46" s="17">
        <v>43566</v>
      </c>
      <c r="E46" s="17"/>
      <c r="F46" s="17"/>
      <c r="G46" s="1">
        <f t="shared" si="0"/>
        <v>-29</v>
      </c>
      <c r="H46" s="16">
        <f t="shared" si="1"/>
        <v>-184759</v>
      </c>
    </row>
    <row r="47" spans="1:8" ht="15">
      <c r="A47" s="28" t="s">
        <v>86</v>
      </c>
      <c r="B47" s="16">
        <v>1725</v>
      </c>
      <c r="C47" s="17">
        <v>43595</v>
      </c>
      <c r="D47" s="17">
        <v>43566</v>
      </c>
      <c r="E47" s="17"/>
      <c r="F47" s="17"/>
      <c r="G47" s="1">
        <f t="shared" si="0"/>
        <v>-29</v>
      </c>
      <c r="H47" s="16">
        <f t="shared" si="1"/>
        <v>-50025</v>
      </c>
    </row>
    <row r="48" spans="1:8" ht="15">
      <c r="A48" s="28" t="s">
        <v>87</v>
      </c>
      <c r="B48" s="16">
        <v>470</v>
      </c>
      <c r="C48" s="17">
        <v>43595</v>
      </c>
      <c r="D48" s="17">
        <v>43566</v>
      </c>
      <c r="E48" s="17"/>
      <c r="F48" s="17"/>
      <c r="G48" s="1">
        <f t="shared" si="0"/>
        <v>-29</v>
      </c>
      <c r="H48" s="16">
        <f t="shared" si="1"/>
        <v>-13630</v>
      </c>
    </row>
    <row r="49" spans="1:8" ht="15">
      <c r="A49" s="28" t="s">
        <v>69</v>
      </c>
      <c r="B49" s="16">
        <v>21.98</v>
      </c>
      <c r="C49" s="17">
        <v>43577</v>
      </c>
      <c r="D49" s="17">
        <v>43587</v>
      </c>
      <c r="E49" s="17"/>
      <c r="F49" s="17"/>
      <c r="G49" s="1">
        <f t="shared" si="0"/>
        <v>10</v>
      </c>
      <c r="H49" s="16">
        <f t="shared" si="1"/>
        <v>219.8</v>
      </c>
    </row>
    <row r="50" spans="1:8" ht="15">
      <c r="A50" s="28" t="s">
        <v>81</v>
      </c>
      <c r="B50" s="16">
        <v>43.07</v>
      </c>
      <c r="C50" s="17">
        <v>43582</v>
      </c>
      <c r="D50" s="17">
        <v>43587</v>
      </c>
      <c r="E50" s="17"/>
      <c r="F50" s="17"/>
      <c r="G50" s="1">
        <f t="shared" si="0"/>
        <v>5</v>
      </c>
      <c r="H50" s="16">
        <f t="shared" si="1"/>
        <v>215.35</v>
      </c>
    </row>
    <row r="51" spans="1:8" ht="15">
      <c r="A51" s="28" t="s">
        <v>78</v>
      </c>
      <c r="B51" s="16">
        <v>95.7</v>
      </c>
      <c r="C51" s="17">
        <v>43588</v>
      </c>
      <c r="D51" s="17">
        <v>43587</v>
      </c>
      <c r="E51" s="17"/>
      <c r="F51" s="17"/>
      <c r="G51" s="1">
        <f t="shared" si="0"/>
        <v>-1</v>
      </c>
      <c r="H51" s="16">
        <f t="shared" si="1"/>
        <v>-95.7</v>
      </c>
    </row>
    <row r="52" spans="1:8" ht="15">
      <c r="A52" s="28" t="s">
        <v>77</v>
      </c>
      <c r="B52" s="16">
        <v>172.48</v>
      </c>
      <c r="C52" s="17">
        <v>43588</v>
      </c>
      <c r="D52" s="17">
        <v>43587</v>
      </c>
      <c r="E52" s="17"/>
      <c r="F52" s="17"/>
      <c r="G52" s="1">
        <f t="shared" si="0"/>
        <v>-1</v>
      </c>
      <c r="H52" s="16">
        <f t="shared" si="1"/>
        <v>-172.48</v>
      </c>
    </row>
    <row r="53" spans="1:8" ht="15">
      <c r="A53" s="28" t="s">
        <v>76</v>
      </c>
      <c r="B53" s="16">
        <v>15.8</v>
      </c>
      <c r="C53" s="17">
        <v>43588</v>
      </c>
      <c r="D53" s="17">
        <v>43587</v>
      </c>
      <c r="E53" s="17"/>
      <c r="F53" s="17"/>
      <c r="G53" s="1">
        <f t="shared" si="0"/>
        <v>-1</v>
      </c>
      <c r="H53" s="16">
        <f t="shared" si="1"/>
        <v>-15.8</v>
      </c>
    </row>
    <row r="54" spans="1:8" ht="15">
      <c r="A54" s="28" t="s">
        <v>82</v>
      </c>
      <c r="B54" s="16">
        <v>306.07</v>
      </c>
      <c r="C54" s="17">
        <v>43590</v>
      </c>
      <c r="D54" s="17">
        <v>43587</v>
      </c>
      <c r="E54" s="17"/>
      <c r="F54" s="17"/>
      <c r="G54" s="1">
        <f t="shared" si="0"/>
        <v>-3</v>
      </c>
      <c r="H54" s="16">
        <f t="shared" si="1"/>
        <v>-918.21</v>
      </c>
    </row>
    <row r="55" spans="1:8" ht="15">
      <c r="A55" s="28" t="s">
        <v>86</v>
      </c>
      <c r="B55" s="16">
        <v>379.5</v>
      </c>
      <c r="C55" s="17">
        <v>43595</v>
      </c>
      <c r="D55" s="17">
        <v>43587</v>
      </c>
      <c r="E55" s="17"/>
      <c r="F55" s="17"/>
      <c r="G55" s="1">
        <f t="shared" si="0"/>
        <v>-8</v>
      </c>
      <c r="H55" s="16">
        <f t="shared" si="1"/>
        <v>-3036</v>
      </c>
    </row>
    <row r="56" spans="1:8" ht="15">
      <c r="A56" s="28" t="s">
        <v>87</v>
      </c>
      <c r="B56" s="16">
        <v>47</v>
      </c>
      <c r="C56" s="17">
        <v>43595</v>
      </c>
      <c r="D56" s="17">
        <v>43587</v>
      </c>
      <c r="E56" s="17"/>
      <c r="F56" s="17"/>
      <c r="G56" s="1">
        <f t="shared" si="0"/>
        <v>-8</v>
      </c>
      <c r="H56" s="16">
        <f t="shared" si="1"/>
        <v>-376</v>
      </c>
    </row>
    <row r="57" spans="1:8" ht="15">
      <c r="A57" s="28" t="s">
        <v>72</v>
      </c>
      <c r="B57" s="16">
        <v>2.2</v>
      </c>
      <c r="C57" s="17">
        <v>43572</v>
      </c>
      <c r="D57" s="17">
        <v>43587</v>
      </c>
      <c r="E57" s="17"/>
      <c r="F57" s="17"/>
      <c r="G57" s="1">
        <f t="shared" si="0"/>
        <v>15</v>
      </c>
      <c r="H57" s="16">
        <f t="shared" si="1"/>
        <v>33</v>
      </c>
    </row>
    <row r="58" spans="1:8" ht="15">
      <c r="A58" s="28" t="s">
        <v>71</v>
      </c>
      <c r="B58" s="16">
        <v>4.26</v>
      </c>
      <c r="C58" s="17">
        <v>43572</v>
      </c>
      <c r="D58" s="17">
        <v>43587</v>
      </c>
      <c r="E58" s="17"/>
      <c r="F58" s="17"/>
      <c r="G58" s="1">
        <f t="shared" si="0"/>
        <v>15</v>
      </c>
      <c r="H58" s="16">
        <f t="shared" si="1"/>
        <v>63.9</v>
      </c>
    </row>
    <row r="59" spans="1:8" ht="15">
      <c r="A59" s="28" t="s">
        <v>88</v>
      </c>
      <c r="B59" s="16">
        <v>102.95</v>
      </c>
      <c r="C59" s="17">
        <v>43603</v>
      </c>
      <c r="D59" s="17">
        <v>43587</v>
      </c>
      <c r="E59" s="17"/>
      <c r="F59" s="17"/>
      <c r="G59" s="1">
        <f t="shared" si="0"/>
        <v>-16</v>
      </c>
      <c r="H59" s="16">
        <f t="shared" si="1"/>
        <v>-1647.2</v>
      </c>
    </row>
    <row r="60" spans="1:8" ht="15">
      <c r="A60" s="28" t="s">
        <v>89</v>
      </c>
      <c r="B60" s="16">
        <v>488</v>
      </c>
      <c r="C60" s="17">
        <v>43600</v>
      </c>
      <c r="D60" s="17">
        <v>43587</v>
      </c>
      <c r="E60" s="17"/>
      <c r="F60" s="17"/>
      <c r="G60" s="1">
        <f t="shared" si="0"/>
        <v>-13</v>
      </c>
      <c r="H60" s="16">
        <f t="shared" si="1"/>
        <v>-6344</v>
      </c>
    </row>
    <row r="61" spans="1:8" ht="15">
      <c r="A61" s="28" t="s">
        <v>90</v>
      </c>
      <c r="B61" s="16">
        <v>387</v>
      </c>
      <c r="C61" s="17">
        <v>43600</v>
      </c>
      <c r="D61" s="17">
        <v>43587</v>
      </c>
      <c r="E61" s="17"/>
      <c r="F61" s="17"/>
      <c r="G61" s="1">
        <f t="shared" si="0"/>
        <v>-13</v>
      </c>
      <c r="H61" s="16">
        <f t="shared" si="1"/>
        <v>-5031</v>
      </c>
    </row>
    <row r="62" spans="1:8" ht="15">
      <c r="A62" s="28" t="s">
        <v>91</v>
      </c>
      <c r="B62" s="16">
        <v>1500</v>
      </c>
      <c r="C62" s="17">
        <v>43603</v>
      </c>
      <c r="D62" s="17">
        <v>43587</v>
      </c>
      <c r="E62" s="17"/>
      <c r="F62" s="17"/>
      <c r="G62" s="1">
        <f t="shared" si="0"/>
        <v>-16</v>
      </c>
      <c r="H62" s="16">
        <f t="shared" si="1"/>
        <v>-24000</v>
      </c>
    </row>
    <row r="63" spans="1:8" ht="15">
      <c r="A63" s="28" t="s">
        <v>92</v>
      </c>
      <c r="B63" s="16">
        <v>1862.5</v>
      </c>
      <c r="C63" s="17">
        <v>43604</v>
      </c>
      <c r="D63" s="17">
        <v>43587</v>
      </c>
      <c r="E63" s="17"/>
      <c r="F63" s="17"/>
      <c r="G63" s="1">
        <f t="shared" si="0"/>
        <v>-17</v>
      </c>
      <c r="H63" s="16">
        <f t="shared" si="1"/>
        <v>-31662.5</v>
      </c>
    </row>
    <row r="64" spans="1:8" ht="15">
      <c r="A64" s="28" t="s">
        <v>93</v>
      </c>
      <c r="B64" s="16">
        <v>78</v>
      </c>
      <c r="C64" s="17">
        <v>43611</v>
      </c>
      <c r="D64" s="17">
        <v>43587</v>
      </c>
      <c r="E64" s="17"/>
      <c r="F64" s="17"/>
      <c r="G64" s="1">
        <f t="shared" si="0"/>
        <v>-24</v>
      </c>
      <c r="H64" s="16">
        <f t="shared" si="1"/>
        <v>-1872</v>
      </c>
    </row>
    <row r="65" spans="1:8" ht="15">
      <c r="A65" s="28" t="s">
        <v>94</v>
      </c>
      <c r="B65" s="16">
        <v>91</v>
      </c>
      <c r="C65" s="17">
        <v>43611</v>
      </c>
      <c r="D65" s="17">
        <v>43587</v>
      </c>
      <c r="E65" s="17"/>
      <c r="F65" s="17"/>
      <c r="G65" s="1">
        <f t="shared" si="0"/>
        <v>-24</v>
      </c>
      <c r="H65" s="16">
        <f t="shared" si="1"/>
        <v>-2184</v>
      </c>
    </row>
    <row r="66" spans="1:8" ht="15">
      <c r="A66" s="28" t="s">
        <v>95</v>
      </c>
      <c r="B66" s="16">
        <v>143</v>
      </c>
      <c r="C66" s="17">
        <v>43612</v>
      </c>
      <c r="D66" s="17">
        <v>43587</v>
      </c>
      <c r="E66" s="17"/>
      <c r="F66" s="17"/>
      <c r="G66" s="1">
        <f t="shared" si="0"/>
        <v>-25</v>
      </c>
      <c r="H66" s="16">
        <f t="shared" si="1"/>
        <v>-3575</v>
      </c>
    </row>
    <row r="67" spans="1:8" ht="15">
      <c r="A67" s="28" t="s">
        <v>96</v>
      </c>
      <c r="B67" s="16">
        <v>112</v>
      </c>
      <c r="C67" s="17">
        <v>43612</v>
      </c>
      <c r="D67" s="17">
        <v>43587</v>
      </c>
      <c r="E67" s="17"/>
      <c r="F67" s="17"/>
      <c r="G67" s="1">
        <f t="shared" si="0"/>
        <v>-25</v>
      </c>
      <c r="H67" s="16">
        <f t="shared" si="1"/>
        <v>-2800</v>
      </c>
    </row>
    <row r="68" spans="1:8" ht="15">
      <c r="A68" s="28" t="s">
        <v>97</v>
      </c>
      <c r="B68" s="16">
        <v>11564.5</v>
      </c>
      <c r="C68" s="17">
        <v>43591</v>
      </c>
      <c r="D68" s="17">
        <v>43587</v>
      </c>
      <c r="E68" s="17"/>
      <c r="F68" s="17"/>
      <c r="G68" s="1">
        <f t="shared" si="0"/>
        <v>-4</v>
      </c>
      <c r="H68" s="16">
        <f t="shared" si="1"/>
        <v>-46258</v>
      </c>
    </row>
    <row r="69" spans="1:8" ht="15">
      <c r="A69" s="28" t="s">
        <v>98</v>
      </c>
      <c r="B69" s="16">
        <v>11.16</v>
      </c>
      <c r="C69" s="17">
        <v>43617</v>
      </c>
      <c r="D69" s="17">
        <v>43587</v>
      </c>
      <c r="E69" s="17"/>
      <c r="F69" s="17"/>
      <c r="G69" s="1">
        <f aca="true" t="shared" si="2" ref="G69:G132">D69-C69-(F69-E69)</f>
        <v>-30</v>
      </c>
      <c r="H69" s="16">
        <f aca="true" t="shared" si="3" ref="H69:H132">B69*G69</f>
        <v>-334.8</v>
      </c>
    </row>
    <row r="70" spans="1:8" ht="15">
      <c r="A70" s="28" t="s">
        <v>99</v>
      </c>
      <c r="B70" s="16">
        <v>650.1</v>
      </c>
      <c r="C70" s="17">
        <v>43617</v>
      </c>
      <c r="D70" s="17">
        <v>43587</v>
      </c>
      <c r="E70" s="17"/>
      <c r="F70" s="17"/>
      <c r="G70" s="1">
        <f t="shared" si="2"/>
        <v>-30</v>
      </c>
      <c r="H70" s="16">
        <f t="shared" si="3"/>
        <v>-19503</v>
      </c>
    </row>
    <row r="71" spans="1:8" ht="15">
      <c r="A71" s="28" t="s">
        <v>100</v>
      </c>
      <c r="B71" s="16">
        <v>241.25</v>
      </c>
      <c r="C71" s="17">
        <v>43604</v>
      </c>
      <c r="D71" s="17">
        <v>43587</v>
      </c>
      <c r="E71" s="17"/>
      <c r="F71" s="17"/>
      <c r="G71" s="1">
        <f t="shared" si="2"/>
        <v>-17</v>
      </c>
      <c r="H71" s="16">
        <f t="shared" si="3"/>
        <v>-4101.25</v>
      </c>
    </row>
    <row r="72" spans="1:8" ht="15">
      <c r="A72" s="28" t="s">
        <v>101</v>
      </c>
      <c r="B72" s="16">
        <v>3460.2</v>
      </c>
      <c r="C72" s="17">
        <v>43600</v>
      </c>
      <c r="D72" s="17">
        <v>43594</v>
      </c>
      <c r="E72" s="17"/>
      <c r="F72" s="17"/>
      <c r="G72" s="1">
        <f t="shared" si="2"/>
        <v>-6</v>
      </c>
      <c r="H72" s="16">
        <f t="shared" si="3"/>
        <v>-20761.199999999997</v>
      </c>
    </row>
    <row r="73" spans="1:8" ht="15">
      <c r="A73" s="28" t="s">
        <v>102</v>
      </c>
      <c r="B73" s="16">
        <v>3780</v>
      </c>
      <c r="C73" s="17">
        <v>43608</v>
      </c>
      <c r="D73" s="17">
        <v>43594</v>
      </c>
      <c r="E73" s="17"/>
      <c r="F73" s="17"/>
      <c r="G73" s="1">
        <f t="shared" si="2"/>
        <v>-14</v>
      </c>
      <c r="H73" s="16">
        <f t="shared" si="3"/>
        <v>-52920</v>
      </c>
    </row>
    <row r="74" spans="1:8" ht="15">
      <c r="A74" s="28" t="s">
        <v>102</v>
      </c>
      <c r="B74" s="16">
        <v>3780</v>
      </c>
      <c r="C74" s="17">
        <v>43608</v>
      </c>
      <c r="D74" s="17">
        <v>43594</v>
      </c>
      <c r="E74" s="17"/>
      <c r="F74" s="17"/>
      <c r="G74" s="1">
        <f t="shared" si="2"/>
        <v>-14</v>
      </c>
      <c r="H74" s="16">
        <f t="shared" si="3"/>
        <v>-52920</v>
      </c>
    </row>
    <row r="75" spans="1:8" ht="15">
      <c r="A75" s="28" t="s">
        <v>102</v>
      </c>
      <c r="B75" s="16">
        <v>210</v>
      </c>
      <c r="C75" s="17">
        <v>43608</v>
      </c>
      <c r="D75" s="17">
        <v>43594</v>
      </c>
      <c r="E75" s="17"/>
      <c r="F75" s="17"/>
      <c r="G75" s="1">
        <f t="shared" si="2"/>
        <v>-14</v>
      </c>
      <c r="H75" s="16">
        <f t="shared" si="3"/>
        <v>-2940</v>
      </c>
    </row>
    <row r="76" spans="1:8" ht="15">
      <c r="A76" s="28" t="s">
        <v>103</v>
      </c>
      <c r="B76" s="16">
        <v>309</v>
      </c>
      <c r="C76" s="17">
        <v>43621</v>
      </c>
      <c r="D76" s="17">
        <v>43594</v>
      </c>
      <c r="E76" s="17"/>
      <c r="F76" s="17"/>
      <c r="G76" s="1">
        <f t="shared" si="2"/>
        <v>-27</v>
      </c>
      <c r="H76" s="16">
        <f t="shared" si="3"/>
        <v>-8343</v>
      </c>
    </row>
    <row r="77" spans="1:8" ht="15">
      <c r="A77" s="28" t="s">
        <v>104</v>
      </c>
      <c r="B77" s="16">
        <v>1137.09</v>
      </c>
      <c r="C77" s="17">
        <v>43622</v>
      </c>
      <c r="D77" s="17">
        <v>43594</v>
      </c>
      <c r="E77" s="17"/>
      <c r="F77" s="17"/>
      <c r="G77" s="1">
        <f t="shared" si="2"/>
        <v>-28</v>
      </c>
      <c r="H77" s="16">
        <f t="shared" si="3"/>
        <v>-31838.519999999997</v>
      </c>
    </row>
    <row r="78" spans="1:8" ht="15">
      <c r="A78" s="28" t="s">
        <v>105</v>
      </c>
      <c r="B78" s="16">
        <v>3744</v>
      </c>
      <c r="C78" s="17">
        <v>43623</v>
      </c>
      <c r="D78" s="17">
        <v>43594</v>
      </c>
      <c r="E78" s="17"/>
      <c r="F78" s="17"/>
      <c r="G78" s="1">
        <f t="shared" si="2"/>
        <v>-29</v>
      </c>
      <c r="H78" s="16">
        <f t="shared" si="3"/>
        <v>-108576</v>
      </c>
    </row>
    <row r="79" spans="1:8" ht="15">
      <c r="A79" s="28" t="s">
        <v>106</v>
      </c>
      <c r="B79" s="16">
        <v>595</v>
      </c>
      <c r="C79" s="17">
        <v>43623</v>
      </c>
      <c r="D79" s="17">
        <v>43594</v>
      </c>
      <c r="E79" s="17"/>
      <c r="F79" s="17"/>
      <c r="G79" s="1">
        <f t="shared" si="2"/>
        <v>-29</v>
      </c>
      <c r="H79" s="16">
        <f t="shared" si="3"/>
        <v>-17255</v>
      </c>
    </row>
    <row r="80" spans="1:8" ht="15">
      <c r="A80" s="28" t="s">
        <v>107</v>
      </c>
      <c r="B80" s="16">
        <v>779.08</v>
      </c>
      <c r="C80" s="17">
        <v>43631</v>
      </c>
      <c r="D80" s="17">
        <v>43601</v>
      </c>
      <c r="E80" s="17"/>
      <c r="F80" s="17"/>
      <c r="G80" s="1">
        <f t="shared" si="2"/>
        <v>-30</v>
      </c>
      <c r="H80" s="16">
        <f t="shared" si="3"/>
        <v>-23372.4</v>
      </c>
    </row>
    <row r="81" spans="1:8" ht="15">
      <c r="A81" s="28" t="s">
        <v>108</v>
      </c>
      <c r="B81" s="16">
        <v>2539</v>
      </c>
      <c r="C81" s="17">
        <v>43628</v>
      </c>
      <c r="D81" s="17">
        <v>43601</v>
      </c>
      <c r="E81" s="17"/>
      <c r="F81" s="17"/>
      <c r="G81" s="1">
        <f t="shared" si="2"/>
        <v>-27</v>
      </c>
      <c r="H81" s="16">
        <f t="shared" si="3"/>
        <v>-68553</v>
      </c>
    </row>
    <row r="82" spans="1:8" ht="15">
      <c r="A82" s="28" t="s">
        <v>109</v>
      </c>
      <c r="B82" s="16">
        <v>5290</v>
      </c>
      <c r="C82" s="17">
        <v>43625</v>
      </c>
      <c r="D82" s="17">
        <v>43601</v>
      </c>
      <c r="E82" s="17"/>
      <c r="F82" s="17"/>
      <c r="G82" s="1">
        <f t="shared" si="2"/>
        <v>-24</v>
      </c>
      <c r="H82" s="16">
        <f t="shared" si="3"/>
        <v>-126960</v>
      </c>
    </row>
    <row r="83" spans="1:8" ht="15">
      <c r="A83" s="28" t="s">
        <v>110</v>
      </c>
      <c r="B83" s="16">
        <v>990</v>
      </c>
      <c r="C83" s="17">
        <v>43567</v>
      </c>
      <c r="D83" s="17">
        <v>43601</v>
      </c>
      <c r="E83" s="17"/>
      <c r="F83" s="17"/>
      <c r="G83" s="1">
        <f t="shared" si="2"/>
        <v>34</v>
      </c>
      <c r="H83" s="16">
        <f t="shared" si="3"/>
        <v>33660</v>
      </c>
    </row>
    <row r="84" spans="1:8" ht="15">
      <c r="A84" s="28" t="s">
        <v>111</v>
      </c>
      <c r="B84" s="16">
        <v>1200</v>
      </c>
      <c r="C84" s="17">
        <v>43630</v>
      </c>
      <c r="D84" s="17">
        <v>43601</v>
      </c>
      <c r="E84" s="17"/>
      <c r="F84" s="17"/>
      <c r="G84" s="1">
        <f t="shared" si="2"/>
        <v>-29</v>
      </c>
      <c r="H84" s="16">
        <f t="shared" si="3"/>
        <v>-34800</v>
      </c>
    </row>
    <row r="85" spans="1:8" ht="15">
      <c r="A85" s="28" t="s">
        <v>112</v>
      </c>
      <c r="B85" s="16">
        <v>126.73</v>
      </c>
      <c r="C85" s="17">
        <v>43621</v>
      </c>
      <c r="D85" s="17">
        <v>43601</v>
      </c>
      <c r="E85" s="17"/>
      <c r="F85" s="17"/>
      <c r="G85" s="1">
        <f t="shared" si="2"/>
        <v>-20</v>
      </c>
      <c r="H85" s="16">
        <f t="shared" si="3"/>
        <v>-2534.6</v>
      </c>
    </row>
    <row r="86" spans="1:8" ht="15">
      <c r="A86" s="28" t="s">
        <v>113</v>
      </c>
      <c r="B86" s="16">
        <v>255.27</v>
      </c>
      <c r="C86" s="17">
        <v>43621</v>
      </c>
      <c r="D86" s="17">
        <v>43601</v>
      </c>
      <c r="E86" s="17"/>
      <c r="F86" s="17"/>
      <c r="G86" s="1">
        <f t="shared" si="2"/>
        <v>-20</v>
      </c>
      <c r="H86" s="16">
        <f t="shared" si="3"/>
        <v>-5105.400000000001</v>
      </c>
    </row>
    <row r="87" spans="1:8" ht="15">
      <c r="A87" s="28" t="s">
        <v>114</v>
      </c>
      <c r="B87" s="16">
        <v>1520</v>
      </c>
      <c r="C87" s="17">
        <v>43633</v>
      </c>
      <c r="D87" s="17">
        <v>43608</v>
      </c>
      <c r="E87" s="17"/>
      <c r="F87" s="17"/>
      <c r="G87" s="1">
        <f t="shared" si="2"/>
        <v>-25</v>
      </c>
      <c r="H87" s="16">
        <f t="shared" si="3"/>
        <v>-38000</v>
      </c>
    </row>
    <row r="88" spans="1:8" ht="15">
      <c r="A88" s="28" t="s">
        <v>115</v>
      </c>
      <c r="B88" s="16">
        <v>1220</v>
      </c>
      <c r="C88" s="17">
        <v>43621</v>
      </c>
      <c r="D88" s="17">
        <v>43608</v>
      </c>
      <c r="E88" s="17"/>
      <c r="F88" s="17"/>
      <c r="G88" s="1">
        <f t="shared" si="2"/>
        <v>-13</v>
      </c>
      <c r="H88" s="16">
        <f t="shared" si="3"/>
        <v>-15860</v>
      </c>
    </row>
    <row r="89" spans="1:8" ht="15">
      <c r="A89" s="28" t="s">
        <v>116</v>
      </c>
      <c r="B89" s="16">
        <v>6075</v>
      </c>
      <c r="C89" s="17">
        <v>43629</v>
      </c>
      <c r="D89" s="17">
        <v>43608</v>
      </c>
      <c r="E89" s="17"/>
      <c r="F89" s="17"/>
      <c r="G89" s="1">
        <f t="shared" si="2"/>
        <v>-21</v>
      </c>
      <c r="H89" s="16">
        <f t="shared" si="3"/>
        <v>-127575</v>
      </c>
    </row>
    <row r="90" spans="1:8" ht="15">
      <c r="A90" s="28" t="s">
        <v>117</v>
      </c>
      <c r="B90" s="16">
        <v>115</v>
      </c>
      <c r="C90" s="17">
        <v>43632</v>
      </c>
      <c r="D90" s="17">
        <v>43608</v>
      </c>
      <c r="E90" s="17"/>
      <c r="F90" s="17"/>
      <c r="G90" s="1">
        <f t="shared" si="2"/>
        <v>-24</v>
      </c>
      <c r="H90" s="16">
        <f t="shared" si="3"/>
        <v>-2760</v>
      </c>
    </row>
    <row r="91" spans="1:8" ht="15">
      <c r="A91" s="28" t="s">
        <v>118</v>
      </c>
      <c r="B91" s="16">
        <v>550</v>
      </c>
      <c r="C91" s="17">
        <v>43631</v>
      </c>
      <c r="D91" s="17">
        <v>43608</v>
      </c>
      <c r="E91" s="17"/>
      <c r="F91" s="17"/>
      <c r="G91" s="1">
        <f t="shared" si="2"/>
        <v>-23</v>
      </c>
      <c r="H91" s="16">
        <f t="shared" si="3"/>
        <v>-12650</v>
      </c>
    </row>
    <row r="92" spans="1:8" ht="15">
      <c r="A92" s="28" t="s">
        <v>119</v>
      </c>
      <c r="B92" s="16">
        <v>220</v>
      </c>
      <c r="C92" s="17">
        <v>43636</v>
      </c>
      <c r="D92" s="17">
        <v>43608</v>
      </c>
      <c r="E92" s="17"/>
      <c r="F92" s="17"/>
      <c r="G92" s="1">
        <f t="shared" si="2"/>
        <v>-28</v>
      </c>
      <c r="H92" s="16">
        <f t="shared" si="3"/>
        <v>-6160</v>
      </c>
    </row>
    <row r="93" spans="1:8" ht="15">
      <c r="A93" s="28" t="s">
        <v>120</v>
      </c>
      <c r="B93" s="16">
        <v>144</v>
      </c>
      <c r="C93" s="17">
        <v>43636</v>
      </c>
      <c r="D93" s="17">
        <v>43608</v>
      </c>
      <c r="E93" s="17"/>
      <c r="F93" s="17"/>
      <c r="G93" s="1">
        <f t="shared" si="2"/>
        <v>-28</v>
      </c>
      <c r="H93" s="16">
        <f t="shared" si="3"/>
        <v>-4032</v>
      </c>
    </row>
    <row r="94" spans="1:8" ht="15">
      <c r="A94" s="28" t="s">
        <v>121</v>
      </c>
      <c r="B94" s="16">
        <v>8736</v>
      </c>
      <c r="C94" s="17">
        <v>43636</v>
      </c>
      <c r="D94" s="17">
        <v>43608</v>
      </c>
      <c r="E94" s="17"/>
      <c r="F94" s="17"/>
      <c r="G94" s="1">
        <f t="shared" si="2"/>
        <v>-28</v>
      </c>
      <c r="H94" s="16">
        <f t="shared" si="3"/>
        <v>-244608</v>
      </c>
    </row>
    <row r="95" spans="1:8" ht="15">
      <c r="A95" s="28" t="s">
        <v>122</v>
      </c>
      <c r="B95" s="16">
        <v>104</v>
      </c>
      <c r="C95" s="17">
        <v>43638</v>
      </c>
      <c r="D95" s="17">
        <v>43608</v>
      </c>
      <c r="E95" s="17"/>
      <c r="F95" s="17"/>
      <c r="G95" s="1">
        <f t="shared" si="2"/>
        <v>-30</v>
      </c>
      <c r="H95" s="16">
        <f t="shared" si="3"/>
        <v>-3120</v>
      </c>
    </row>
    <row r="96" spans="1:8" ht="15">
      <c r="A96" s="28" t="s">
        <v>120</v>
      </c>
      <c r="B96" s="16">
        <v>31.68</v>
      </c>
      <c r="C96" s="17">
        <v>43636</v>
      </c>
      <c r="D96" s="17">
        <v>43619</v>
      </c>
      <c r="E96" s="17"/>
      <c r="F96" s="17"/>
      <c r="G96" s="1">
        <f t="shared" si="2"/>
        <v>-17</v>
      </c>
      <c r="H96" s="16">
        <f t="shared" si="3"/>
        <v>-538.56</v>
      </c>
    </row>
    <row r="97" spans="1:8" ht="15">
      <c r="A97" s="28" t="s">
        <v>119</v>
      </c>
      <c r="B97" s="16">
        <v>48.4</v>
      </c>
      <c r="C97" s="17">
        <v>43636</v>
      </c>
      <c r="D97" s="17">
        <v>43619</v>
      </c>
      <c r="E97" s="17"/>
      <c r="F97" s="17"/>
      <c r="G97" s="1">
        <f t="shared" si="2"/>
        <v>-17</v>
      </c>
      <c r="H97" s="16">
        <f t="shared" si="3"/>
        <v>-822.8</v>
      </c>
    </row>
    <row r="98" spans="1:8" ht="15">
      <c r="A98" s="28" t="s">
        <v>117</v>
      </c>
      <c r="B98" s="16">
        <v>25.3</v>
      </c>
      <c r="C98" s="17">
        <v>43632</v>
      </c>
      <c r="D98" s="17">
        <v>43619</v>
      </c>
      <c r="E98" s="17"/>
      <c r="F98" s="17"/>
      <c r="G98" s="1">
        <f t="shared" si="2"/>
        <v>-13</v>
      </c>
      <c r="H98" s="16">
        <f t="shared" si="3"/>
        <v>-328.90000000000003</v>
      </c>
    </row>
    <row r="99" spans="1:8" ht="15">
      <c r="A99" s="28" t="s">
        <v>116</v>
      </c>
      <c r="B99" s="16">
        <v>1336.5</v>
      </c>
      <c r="C99" s="17">
        <v>43629</v>
      </c>
      <c r="D99" s="17">
        <v>43619</v>
      </c>
      <c r="E99" s="17"/>
      <c r="F99" s="17"/>
      <c r="G99" s="1">
        <f t="shared" si="2"/>
        <v>-10</v>
      </c>
      <c r="H99" s="16">
        <f t="shared" si="3"/>
        <v>-13365</v>
      </c>
    </row>
    <row r="100" spans="1:8" ht="15">
      <c r="A100" s="28" t="s">
        <v>107</v>
      </c>
      <c r="B100" s="16">
        <v>77.92</v>
      </c>
      <c r="C100" s="17">
        <v>43631</v>
      </c>
      <c r="D100" s="17">
        <v>43619</v>
      </c>
      <c r="E100" s="17"/>
      <c r="F100" s="17"/>
      <c r="G100" s="1">
        <f t="shared" si="2"/>
        <v>-12</v>
      </c>
      <c r="H100" s="16">
        <f t="shared" si="3"/>
        <v>-935.04</v>
      </c>
    </row>
    <row r="101" spans="1:8" ht="15">
      <c r="A101" s="28" t="s">
        <v>113</v>
      </c>
      <c r="B101" s="16">
        <v>25.53</v>
      </c>
      <c r="C101" s="17">
        <v>43621</v>
      </c>
      <c r="D101" s="17">
        <v>43619</v>
      </c>
      <c r="E101" s="17"/>
      <c r="F101" s="17"/>
      <c r="G101" s="1">
        <f t="shared" si="2"/>
        <v>-2</v>
      </c>
      <c r="H101" s="16">
        <f t="shared" si="3"/>
        <v>-51.06</v>
      </c>
    </row>
    <row r="102" spans="1:8" ht="15">
      <c r="A102" s="28" t="s">
        <v>112</v>
      </c>
      <c r="B102" s="16">
        <v>12.67</v>
      </c>
      <c r="C102" s="17">
        <v>43621</v>
      </c>
      <c r="D102" s="17">
        <v>43619</v>
      </c>
      <c r="E102" s="17"/>
      <c r="F102" s="17"/>
      <c r="G102" s="1">
        <f t="shared" si="2"/>
        <v>-2</v>
      </c>
      <c r="H102" s="16">
        <f t="shared" si="3"/>
        <v>-25.34</v>
      </c>
    </row>
    <row r="103" spans="1:8" ht="15">
      <c r="A103" s="28" t="s">
        <v>111</v>
      </c>
      <c r="B103" s="16">
        <v>264</v>
      </c>
      <c r="C103" s="17">
        <v>43630</v>
      </c>
      <c r="D103" s="17">
        <v>43619</v>
      </c>
      <c r="E103" s="17"/>
      <c r="F103" s="17"/>
      <c r="G103" s="1">
        <f t="shared" si="2"/>
        <v>-11</v>
      </c>
      <c r="H103" s="16">
        <f t="shared" si="3"/>
        <v>-2904</v>
      </c>
    </row>
    <row r="104" spans="1:8" ht="15">
      <c r="A104" s="28" t="s">
        <v>110</v>
      </c>
      <c r="B104" s="16">
        <v>217.8</v>
      </c>
      <c r="C104" s="17">
        <v>43567</v>
      </c>
      <c r="D104" s="17">
        <v>43619</v>
      </c>
      <c r="E104" s="17"/>
      <c r="F104" s="17"/>
      <c r="G104" s="1">
        <f t="shared" si="2"/>
        <v>52</v>
      </c>
      <c r="H104" s="16">
        <f t="shared" si="3"/>
        <v>11325.6</v>
      </c>
    </row>
    <row r="105" spans="1:8" ht="15">
      <c r="A105" s="28" t="s">
        <v>99</v>
      </c>
      <c r="B105" s="16">
        <v>143.02</v>
      </c>
      <c r="C105" s="17">
        <v>43617</v>
      </c>
      <c r="D105" s="17">
        <v>43619</v>
      </c>
      <c r="E105" s="17"/>
      <c r="F105" s="17"/>
      <c r="G105" s="1">
        <f t="shared" si="2"/>
        <v>2</v>
      </c>
      <c r="H105" s="16">
        <f t="shared" si="3"/>
        <v>286.04</v>
      </c>
    </row>
    <row r="106" spans="1:8" ht="15">
      <c r="A106" s="28" t="s">
        <v>103</v>
      </c>
      <c r="B106" s="16">
        <v>67.98</v>
      </c>
      <c r="C106" s="17">
        <v>43621</v>
      </c>
      <c r="D106" s="17">
        <v>43619</v>
      </c>
      <c r="E106" s="17"/>
      <c r="F106" s="17"/>
      <c r="G106" s="1">
        <f t="shared" si="2"/>
        <v>-2</v>
      </c>
      <c r="H106" s="16">
        <f t="shared" si="3"/>
        <v>-135.96</v>
      </c>
    </row>
    <row r="107" spans="1:8" ht="15">
      <c r="A107" s="28" t="s">
        <v>104</v>
      </c>
      <c r="B107" s="16">
        <v>250.16</v>
      </c>
      <c r="C107" s="17">
        <v>43622</v>
      </c>
      <c r="D107" s="17">
        <v>43619</v>
      </c>
      <c r="E107" s="17"/>
      <c r="F107" s="17"/>
      <c r="G107" s="1">
        <f t="shared" si="2"/>
        <v>-3</v>
      </c>
      <c r="H107" s="16">
        <f t="shared" si="3"/>
        <v>-750.48</v>
      </c>
    </row>
    <row r="108" spans="1:8" ht="15">
      <c r="A108" s="28" t="s">
        <v>106</v>
      </c>
      <c r="B108" s="16">
        <v>59.5</v>
      </c>
      <c r="C108" s="17">
        <v>43623</v>
      </c>
      <c r="D108" s="17">
        <v>43619</v>
      </c>
      <c r="E108" s="17"/>
      <c r="F108" s="17"/>
      <c r="G108" s="1">
        <f t="shared" si="2"/>
        <v>-4</v>
      </c>
      <c r="H108" s="16">
        <f t="shared" si="3"/>
        <v>-238</v>
      </c>
    </row>
    <row r="109" spans="1:8" ht="15">
      <c r="A109" s="28" t="s">
        <v>90</v>
      </c>
      <c r="B109" s="16">
        <v>85.14</v>
      </c>
      <c r="C109" s="17">
        <v>43600</v>
      </c>
      <c r="D109" s="17">
        <v>43619</v>
      </c>
      <c r="E109" s="17"/>
      <c r="F109" s="17"/>
      <c r="G109" s="1">
        <f t="shared" si="2"/>
        <v>19</v>
      </c>
      <c r="H109" s="16">
        <f t="shared" si="3"/>
        <v>1617.66</v>
      </c>
    </row>
    <row r="110" spans="1:8" ht="15">
      <c r="A110" s="28" t="s">
        <v>88</v>
      </c>
      <c r="B110" s="16">
        <v>22.65</v>
      </c>
      <c r="C110" s="17">
        <v>43603</v>
      </c>
      <c r="D110" s="17">
        <v>43619</v>
      </c>
      <c r="E110" s="17"/>
      <c r="F110" s="17"/>
      <c r="G110" s="1">
        <f t="shared" si="2"/>
        <v>16</v>
      </c>
      <c r="H110" s="16">
        <f t="shared" si="3"/>
        <v>362.4</v>
      </c>
    </row>
    <row r="111" spans="1:8" ht="15">
      <c r="A111" s="28" t="s">
        <v>91</v>
      </c>
      <c r="B111" s="16">
        <v>330</v>
      </c>
      <c r="C111" s="17">
        <v>43603</v>
      </c>
      <c r="D111" s="17">
        <v>43619</v>
      </c>
      <c r="E111" s="17"/>
      <c r="F111" s="17"/>
      <c r="G111" s="1">
        <f t="shared" si="2"/>
        <v>16</v>
      </c>
      <c r="H111" s="16">
        <f t="shared" si="3"/>
        <v>5280</v>
      </c>
    </row>
    <row r="112" spans="1:8" ht="15">
      <c r="A112" s="28" t="s">
        <v>100</v>
      </c>
      <c r="B112" s="16">
        <v>18.75</v>
      </c>
      <c r="C112" s="17">
        <v>43604</v>
      </c>
      <c r="D112" s="17">
        <v>43619</v>
      </c>
      <c r="E112" s="17"/>
      <c r="F112" s="17"/>
      <c r="G112" s="1">
        <f t="shared" si="2"/>
        <v>15</v>
      </c>
      <c r="H112" s="16">
        <f t="shared" si="3"/>
        <v>281.25</v>
      </c>
    </row>
    <row r="113" spans="1:8" ht="15">
      <c r="A113" s="28" t="s">
        <v>123</v>
      </c>
      <c r="B113" s="16">
        <v>29.04</v>
      </c>
      <c r="C113" s="17">
        <v>43604</v>
      </c>
      <c r="D113" s="17">
        <v>43619</v>
      </c>
      <c r="E113" s="17"/>
      <c r="F113" s="17"/>
      <c r="G113" s="1">
        <f t="shared" si="2"/>
        <v>15</v>
      </c>
      <c r="H113" s="16">
        <f t="shared" si="3"/>
        <v>435.59999999999997</v>
      </c>
    </row>
    <row r="114" spans="1:8" ht="15">
      <c r="A114" s="28" t="s">
        <v>124</v>
      </c>
      <c r="B114" s="16">
        <v>70</v>
      </c>
      <c r="C114" s="17">
        <v>43639</v>
      </c>
      <c r="D114" s="17">
        <v>43619</v>
      </c>
      <c r="E114" s="17"/>
      <c r="F114" s="17"/>
      <c r="G114" s="1">
        <f t="shared" si="2"/>
        <v>-20</v>
      </c>
      <c r="H114" s="16">
        <f t="shared" si="3"/>
        <v>-1400</v>
      </c>
    </row>
    <row r="115" spans="1:8" ht="15">
      <c r="A115" s="28" t="s">
        <v>125</v>
      </c>
      <c r="B115" s="16">
        <v>21.98</v>
      </c>
      <c r="C115" s="17">
        <v>43639</v>
      </c>
      <c r="D115" s="17">
        <v>43619</v>
      </c>
      <c r="E115" s="17"/>
      <c r="F115" s="17"/>
      <c r="G115" s="1">
        <f t="shared" si="2"/>
        <v>-20</v>
      </c>
      <c r="H115" s="16">
        <f t="shared" si="3"/>
        <v>-439.6</v>
      </c>
    </row>
    <row r="116" spans="1:8" ht="15">
      <c r="A116" s="28" t="s">
        <v>126</v>
      </c>
      <c r="B116" s="16">
        <v>1764.66</v>
      </c>
      <c r="C116" s="17">
        <v>43645</v>
      </c>
      <c r="D116" s="17">
        <v>43619</v>
      </c>
      <c r="E116" s="17"/>
      <c r="F116" s="17"/>
      <c r="G116" s="1">
        <f t="shared" si="2"/>
        <v>-26</v>
      </c>
      <c r="H116" s="16">
        <f t="shared" si="3"/>
        <v>-45881.16</v>
      </c>
    </row>
    <row r="117" spans="1:8" ht="15">
      <c r="A117" s="28" t="s">
        <v>127</v>
      </c>
      <c r="B117" s="16">
        <v>520</v>
      </c>
      <c r="C117" s="17">
        <v>43643</v>
      </c>
      <c r="D117" s="17">
        <v>43619</v>
      </c>
      <c r="E117" s="17"/>
      <c r="F117" s="17"/>
      <c r="G117" s="1">
        <f t="shared" si="2"/>
        <v>-24</v>
      </c>
      <c r="H117" s="16">
        <f t="shared" si="3"/>
        <v>-12480</v>
      </c>
    </row>
    <row r="118" spans="1:8" ht="15">
      <c r="A118" s="28" t="s">
        <v>128</v>
      </c>
      <c r="B118" s="16">
        <v>7.82</v>
      </c>
      <c r="C118" s="17">
        <v>43646</v>
      </c>
      <c r="D118" s="17">
        <v>43619</v>
      </c>
      <c r="E118" s="17"/>
      <c r="F118" s="17"/>
      <c r="G118" s="1">
        <f t="shared" si="2"/>
        <v>-27</v>
      </c>
      <c r="H118" s="16">
        <f t="shared" si="3"/>
        <v>-211.14000000000001</v>
      </c>
    </row>
    <row r="119" spans="1:8" ht="15">
      <c r="A119" s="28" t="s">
        <v>129</v>
      </c>
      <c r="B119" s="16">
        <v>700</v>
      </c>
      <c r="C119" s="17">
        <v>43646</v>
      </c>
      <c r="D119" s="17">
        <v>43619</v>
      </c>
      <c r="E119" s="17"/>
      <c r="F119" s="17"/>
      <c r="G119" s="1">
        <f t="shared" si="2"/>
        <v>-27</v>
      </c>
      <c r="H119" s="16">
        <f t="shared" si="3"/>
        <v>-18900</v>
      </c>
    </row>
    <row r="120" spans="1:8" ht="15">
      <c r="A120" s="28" t="s">
        <v>130</v>
      </c>
      <c r="B120" s="16">
        <v>185.6</v>
      </c>
      <c r="C120" s="17">
        <v>43645</v>
      </c>
      <c r="D120" s="17">
        <v>43619</v>
      </c>
      <c r="E120" s="17"/>
      <c r="F120" s="17"/>
      <c r="G120" s="1">
        <f t="shared" si="2"/>
        <v>-26</v>
      </c>
      <c r="H120" s="16">
        <f t="shared" si="3"/>
        <v>-4825.599999999999</v>
      </c>
    </row>
    <row r="121" spans="1:8" ht="15">
      <c r="A121" s="28" t="s">
        <v>131</v>
      </c>
      <c r="B121" s="16">
        <v>350</v>
      </c>
      <c r="C121" s="17">
        <v>43646</v>
      </c>
      <c r="D121" s="17">
        <v>43619</v>
      </c>
      <c r="E121" s="17"/>
      <c r="F121" s="17"/>
      <c r="G121" s="1">
        <f t="shared" si="2"/>
        <v>-27</v>
      </c>
      <c r="H121" s="16">
        <f t="shared" si="3"/>
        <v>-9450</v>
      </c>
    </row>
    <row r="122" spans="1:8" ht="15">
      <c r="A122" s="28" t="s">
        <v>132</v>
      </c>
      <c r="B122" s="16">
        <v>1240</v>
      </c>
      <c r="C122" s="17">
        <v>43650</v>
      </c>
      <c r="D122" s="17">
        <v>43621</v>
      </c>
      <c r="E122" s="17"/>
      <c r="F122" s="17"/>
      <c r="G122" s="1">
        <f t="shared" si="2"/>
        <v>-29</v>
      </c>
      <c r="H122" s="16">
        <f t="shared" si="3"/>
        <v>-35960</v>
      </c>
    </row>
    <row r="123" spans="1:8" ht="15">
      <c r="A123" s="28" t="s">
        <v>133</v>
      </c>
      <c r="B123" s="16">
        <v>2113.2</v>
      </c>
      <c r="C123" s="17">
        <v>43651</v>
      </c>
      <c r="D123" s="17">
        <v>43621</v>
      </c>
      <c r="E123" s="17"/>
      <c r="F123" s="17"/>
      <c r="G123" s="1">
        <f t="shared" si="2"/>
        <v>-30</v>
      </c>
      <c r="H123" s="16">
        <f t="shared" si="3"/>
        <v>-63395.99999999999</v>
      </c>
    </row>
    <row r="124" spans="1:8" ht="15">
      <c r="A124" s="28" t="s">
        <v>134</v>
      </c>
      <c r="B124" s="16">
        <v>200</v>
      </c>
      <c r="C124" s="17">
        <v>43651</v>
      </c>
      <c r="D124" s="17">
        <v>43621</v>
      </c>
      <c r="E124" s="17"/>
      <c r="F124" s="17"/>
      <c r="G124" s="1">
        <f t="shared" si="2"/>
        <v>-30</v>
      </c>
      <c r="H124" s="16">
        <f t="shared" si="3"/>
        <v>-6000</v>
      </c>
    </row>
    <row r="125" spans="1:8" ht="15">
      <c r="A125" s="28" t="s">
        <v>135</v>
      </c>
      <c r="B125" s="16">
        <v>81.96</v>
      </c>
      <c r="C125" s="17">
        <v>43645</v>
      </c>
      <c r="D125" s="17">
        <v>43621</v>
      </c>
      <c r="E125" s="17"/>
      <c r="F125" s="17"/>
      <c r="G125" s="1">
        <f t="shared" si="2"/>
        <v>-24</v>
      </c>
      <c r="H125" s="16">
        <f t="shared" si="3"/>
        <v>-1967.04</v>
      </c>
    </row>
    <row r="126" spans="1:8" ht="15">
      <c r="A126" s="28" t="s">
        <v>136</v>
      </c>
      <c r="B126" s="16">
        <v>7920.64</v>
      </c>
      <c r="C126" s="17">
        <v>43652</v>
      </c>
      <c r="D126" s="17">
        <v>43634</v>
      </c>
      <c r="E126" s="17"/>
      <c r="F126" s="17"/>
      <c r="G126" s="1">
        <f t="shared" si="2"/>
        <v>-18</v>
      </c>
      <c r="H126" s="16">
        <f t="shared" si="3"/>
        <v>-142571.52000000002</v>
      </c>
    </row>
    <row r="127" spans="1:8" ht="15">
      <c r="A127" s="28" t="s">
        <v>137</v>
      </c>
      <c r="B127" s="16">
        <v>1313.23</v>
      </c>
      <c r="C127" s="17">
        <v>43653</v>
      </c>
      <c r="D127" s="17">
        <v>43634</v>
      </c>
      <c r="E127" s="17"/>
      <c r="F127" s="17"/>
      <c r="G127" s="1">
        <f t="shared" si="2"/>
        <v>-19</v>
      </c>
      <c r="H127" s="16">
        <f t="shared" si="3"/>
        <v>-24951.37</v>
      </c>
    </row>
    <row r="128" spans="1:8" ht="15">
      <c r="A128" s="28" t="s">
        <v>138</v>
      </c>
      <c r="B128" s="16">
        <v>3500</v>
      </c>
      <c r="C128" s="17">
        <v>43651</v>
      </c>
      <c r="D128" s="17">
        <v>43634</v>
      </c>
      <c r="E128" s="17"/>
      <c r="F128" s="17"/>
      <c r="G128" s="1">
        <f t="shared" si="2"/>
        <v>-17</v>
      </c>
      <c r="H128" s="16">
        <f t="shared" si="3"/>
        <v>-59500</v>
      </c>
    </row>
    <row r="129" spans="1:8" ht="15">
      <c r="A129" s="28" t="s">
        <v>139</v>
      </c>
      <c r="B129" s="16">
        <v>299</v>
      </c>
      <c r="C129" s="17">
        <v>43657</v>
      </c>
      <c r="D129" s="17">
        <v>43634</v>
      </c>
      <c r="E129" s="17"/>
      <c r="F129" s="17"/>
      <c r="G129" s="1">
        <f t="shared" si="2"/>
        <v>-23</v>
      </c>
      <c r="H129" s="16">
        <f t="shared" si="3"/>
        <v>-6877</v>
      </c>
    </row>
    <row r="130" spans="1:8" ht="15">
      <c r="A130" s="28" t="s">
        <v>140</v>
      </c>
      <c r="B130" s="16">
        <v>353.43</v>
      </c>
      <c r="C130" s="17">
        <v>43657</v>
      </c>
      <c r="D130" s="17">
        <v>43634</v>
      </c>
      <c r="E130" s="17"/>
      <c r="F130" s="17"/>
      <c r="G130" s="1">
        <f t="shared" si="2"/>
        <v>-23</v>
      </c>
      <c r="H130" s="16">
        <f t="shared" si="3"/>
        <v>-8128.89</v>
      </c>
    </row>
    <row r="131" spans="1:8" ht="15">
      <c r="A131" s="28" t="s">
        <v>141</v>
      </c>
      <c r="B131" s="16">
        <v>760</v>
      </c>
      <c r="C131" s="17">
        <v>43658</v>
      </c>
      <c r="D131" s="17">
        <v>43634</v>
      </c>
      <c r="E131" s="17"/>
      <c r="F131" s="17"/>
      <c r="G131" s="1">
        <f t="shared" si="2"/>
        <v>-24</v>
      </c>
      <c r="H131" s="16">
        <f t="shared" si="3"/>
        <v>-18240</v>
      </c>
    </row>
    <row r="132" spans="1:8" ht="15">
      <c r="A132" s="28" t="s">
        <v>142</v>
      </c>
      <c r="B132" s="16">
        <v>449.32</v>
      </c>
      <c r="C132" s="17">
        <v>43657</v>
      </c>
      <c r="D132" s="17">
        <v>43634</v>
      </c>
      <c r="E132" s="17"/>
      <c r="F132" s="17"/>
      <c r="G132" s="1">
        <f t="shared" si="2"/>
        <v>-23</v>
      </c>
      <c r="H132" s="16">
        <f t="shared" si="3"/>
        <v>-10334.36</v>
      </c>
    </row>
    <row r="133" spans="1:8" ht="15">
      <c r="A133" s="28" t="s">
        <v>142</v>
      </c>
      <c r="B133" s="16">
        <v>549.9</v>
      </c>
      <c r="C133" s="17">
        <v>43657</v>
      </c>
      <c r="D133" s="17">
        <v>43634</v>
      </c>
      <c r="E133" s="17"/>
      <c r="F133" s="17"/>
      <c r="G133" s="1">
        <f aca="true" t="shared" si="4" ref="G133:G196">D133-C133-(F133-E133)</f>
        <v>-23</v>
      </c>
      <c r="H133" s="16">
        <f aca="true" t="shared" si="5" ref="H133:H196">B133*G133</f>
        <v>-12647.699999999999</v>
      </c>
    </row>
    <row r="134" spans="1:8" ht="15">
      <c r="A134" s="28" t="s">
        <v>142</v>
      </c>
      <c r="B134" s="16">
        <v>1639.88</v>
      </c>
      <c r="C134" s="17">
        <v>43657</v>
      </c>
      <c r="D134" s="17">
        <v>43634</v>
      </c>
      <c r="E134" s="17"/>
      <c r="F134" s="17"/>
      <c r="G134" s="1">
        <f t="shared" si="4"/>
        <v>-23</v>
      </c>
      <c r="H134" s="16">
        <f t="shared" si="5"/>
        <v>-37717.240000000005</v>
      </c>
    </row>
    <row r="135" spans="1:8" ht="15">
      <c r="A135" s="28" t="s">
        <v>143</v>
      </c>
      <c r="B135" s="16">
        <v>79.07</v>
      </c>
      <c r="C135" s="17">
        <v>43664</v>
      </c>
      <c r="D135" s="17">
        <v>43634</v>
      </c>
      <c r="E135" s="17"/>
      <c r="F135" s="17"/>
      <c r="G135" s="1">
        <f t="shared" si="4"/>
        <v>-30</v>
      </c>
      <c r="H135" s="16">
        <f t="shared" si="5"/>
        <v>-2372.1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46908.59000000001</v>
      </c>
      <c r="C1">
        <f>COUNTA(A4:A203)</f>
        <v>57</v>
      </c>
      <c r="G1" s="20">
        <f>IF(B1&lt;&gt;0,H1/B1,0)</f>
        <v>-16.650742646496084</v>
      </c>
      <c r="H1" s="19">
        <f>SUM(H4:H195)</f>
        <v>-781062.8599999999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126</v>
      </c>
      <c r="B4" s="16">
        <v>388.23</v>
      </c>
      <c r="C4" s="17">
        <v>43645</v>
      </c>
      <c r="D4" s="17">
        <v>43647</v>
      </c>
      <c r="E4" s="17"/>
      <c r="F4" s="17"/>
      <c r="G4" s="1">
        <f>D4-C4-(F4-E4)</f>
        <v>2</v>
      </c>
      <c r="H4" s="16">
        <f>B4*G4</f>
        <v>776.46</v>
      </c>
    </row>
    <row r="5" spans="1:8" ht="15">
      <c r="A5" s="28" t="s">
        <v>135</v>
      </c>
      <c r="B5" s="16">
        <v>18.04</v>
      </c>
      <c r="C5" s="17">
        <v>43645</v>
      </c>
      <c r="D5" s="17">
        <v>43647</v>
      </c>
      <c r="E5" s="17"/>
      <c r="F5" s="17"/>
      <c r="G5" s="1">
        <f aca="true" t="shared" si="0" ref="G5:G68">D5-C5-(F5-E5)</f>
        <v>2</v>
      </c>
      <c r="H5" s="16">
        <f aca="true" t="shared" si="1" ref="H5:H68">B5*G5</f>
        <v>36.08</v>
      </c>
    </row>
    <row r="6" spans="1:8" ht="15">
      <c r="A6" s="28" t="s">
        <v>130</v>
      </c>
      <c r="B6" s="16">
        <v>40.83</v>
      </c>
      <c r="C6" s="17">
        <v>43645</v>
      </c>
      <c r="D6" s="17">
        <v>43647</v>
      </c>
      <c r="E6" s="17"/>
      <c r="F6" s="17"/>
      <c r="G6" s="1">
        <f t="shared" si="0"/>
        <v>2</v>
      </c>
      <c r="H6" s="16">
        <f t="shared" si="1"/>
        <v>81.66</v>
      </c>
    </row>
    <row r="7" spans="1:8" ht="15">
      <c r="A7" s="28" t="s">
        <v>129</v>
      </c>
      <c r="B7" s="16">
        <v>70</v>
      </c>
      <c r="C7" s="17">
        <v>43646</v>
      </c>
      <c r="D7" s="17">
        <v>43647</v>
      </c>
      <c r="E7" s="17"/>
      <c r="F7" s="17"/>
      <c r="G7" s="1">
        <f t="shared" si="0"/>
        <v>1</v>
      </c>
      <c r="H7" s="16">
        <f t="shared" si="1"/>
        <v>70</v>
      </c>
    </row>
    <row r="8" spans="1:8" ht="15">
      <c r="A8" s="28" t="s">
        <v>133</v>
      </c>
      <c r="B8" s="16">
        <v>464.9</v>
      </c>
      <c r="C8" s="17">
        <v>43651</v>
      </c>
      <c r="D8" s="17">
        <v>43647</v>
      </c>
      <c r="E8" s="17"/>
      <c r="F8" s="17"/>
      <c r="G8" s="1">
        <f t="shared" si="0"/>
        <v>-4</v>
      </c>
      <c r="H8" s="16">
        <f t="shared" si="1"/>
        <v>-1859.6</v>
      </c>
    </row>
    <row r="9" spans="1:8" ht="15">
      <c r="A9" s="28" t="s">
        <v>131</v>
      </c>
      <c r="B9" s="16">
        <v>77</v>
      </c>
      <c r="C9" s="17">
        <v>43646</v>
      </c>
      <c r="D9" s="17">
        <v>43647</v>
      </c>
      <c r="E9" s="17"/>
      <c r="F9" s="17"/>
      <c r="G9" s="1">
        <f t="shared" si="0"/>
        <v>1</v>
      </c>
      <c r="H9" s="16">
        <f t="shared" si="1"/>
        <v>77</v>
      </c>
    </row>
    <row r="10" spans="1:8" ht="15">
      <c r="A10" s="28" t="s">
        <v>144</v>
      </c>
      <c r="B10" s="16">
        <v>54.78</v>
      </c>
      <c r="C10" s="17">
        <v>43650</v>
      </c>
      <c r="D10" s="17">
        <v>43647</v>
      </c>
      <c r="E10" s="17"/>
      <c r="F10" s="17"/>
      <c r="G10" s="1">
        <f t="shared" si="0"/>
        <v>-3</v>
      </c>
      <c r="H10" s="16">
        <f t="shared" si="1"/>
        <v>-164.34</v>
      </c>
    </row>
    <row r="11" spans="1:8" ht="15">
      <c r="A11" s="28" t="s">
        <v>134</v>
      </c>
      <c r="B11" s="16">
        <v>44</v>
      </c>
      <c r="C11" s="17">
        <v>43651</v>
      </c>
      <c r="D11" s="17">
        <v>43647</v>
      </c>
      <c r="E11" s="17"/>
      <c r="F11" s="17"/>
      <c r="G11" s="1">
        <f t="shared" si="0"/>
        <v>-4</v>
      </c>
      <c r="H11" s="16">
        <f t="shared" si="1"/>
        <v>-176</v>
      </c>
    </row>
    <row r="12" spans="1:8" ht="15">
      <c r="A12" s="28" t="s">
        <v>139</v>
      </c>
      <c r="B12" s="16">
        <v>65.78</v>
      </c>
      <c r="C12" s="17">
        <v>43657</v>
      </c>
      <c r="D12" s="17">
        <v>43647</v>
      </c>
      <c r="E12" s="17"/>
      <c r="F12" s="17"/>
      <c r="G12" s="1">
        <f t="shared" si="0"/>
        <v>-10</v>
      </c>
      <c r="H12" s="16">
        <f t="shared" si="1"/>
        <v>-657.8</v>
      </c>
    </row>
    <row r="13" spans="1:8" ht="15">
      <c r="A13" s="28" t="s">
        <v>140</v>
      </c>
      <c r="B13" s="16">
        <v>77.75</v>
      </c>
      <c r="C13" s="17">
        <v>43657</v>
      </c>
      <c r="D13" s="17">
        <v>43647</v>
      </c>
      <c r="E13" s="17"/>
      <c r="F13" s="17"/>
      <c r="G13" s="1">
        <f t="shared" si="0"/>
        <v>-10</v>
      </c>
      <c r="H13" s="16">
        <f t="shared" si="1"/>
        <v>-777.5</v>
      </c>
    </row>
    <row r="14" spans="1:8" ht="15">
      <c r="A14" s="28" t="s">
        <v>143</v>
      </c>
      <c r="B14" s="16">
        <v>17.4</v>
      </c>
      <c r="C14" s="17">
        <v>43664</v>
      </c>
      <c r="D14" s="17">
        <v>43647</v>
      </c>
      <c r="E14" s="17"/>
      <c r="F14" s="17"/>
      <c r="G14" s="1">
        <f t="shared" si="0"/>
        <v>-17</v>
      </c>
      <c r="H14" s="16">
        <f t="shared" si="1"/>
        <v>-295.79999999999995</v>
      </c>
    </row>
    <row r="15" spans="1:8" ht="15">
      <c r="A15" s="28" t="s">
        <v>145</v>
      </c>
      <c r="B15" s="16">
        <v>760</v>
      </c>
      <c r="C15" s="17">
        <v>43673</v>
      </c>
      <c r="D15" s="17">
        <v>43647</v>
      </c>
      <c r="E15" s="17"/>
      <c r="F15" s="17"/>
      <c r="G15" s="1">
        <f t="shared" si="0"/>
        <v>-26</v>
      </c>
      <c r="H15" s="16">
        <f t="shared" si="1"/>
        <v>-19760</v>
      </c>
    </row>
    <row r="16" spans="1:8" ht="15">
      <c r="A16" s="28" t="s">
        <v>146</v>
      </c>
      <c r="B16" s="16">
        <v>6308.69</v>
      </c>
      <c r="C16" s="17">
        <v>43668</v>
      </c>
      <c r="D16" s="17">
        <v>43647</v>
      </c>
      <c r="E16" s="17"/>
      <c r="F16" s="17"/>
      <c r="G16" s="1">
        <f t="shared" si="0"/>
        <v>-21</v>
      </c>
      <c r="H16" s="16">
        <f t="shared" si="1"/>
        <v>-132482.49</v>
      </c>
    </row>
    <row r="17" spans="1:8" ht="15">
      <c r="A17" s="28" t="s">
        <v>147</v>
      </c>
      <c r="B17" s="16">
        <v>3640</v>
      </c>
      <c r="C17" s="17">
        <v>43667</v>
      </c>
      <c r="D17" s="17">
        <v>43647</v>
      </c>
      <c r="E17" s="17"/>
      <c r="F17" s="17"/>
      <c r="G17" s="1">
        <f t="shared" si="0"/>
        <v>-20</v>
      </c>
      <c r="H17" s="16">
        <f t="shared" si="1"/>
        <v>-72800</v>
      </c>
    </row>
    <row r="18" spans="1:8" ht="15">
      <c r="A18" s="28" t="s">
        <v>148</v>
      </c>
      <c r="B18" s="16">
        <v>55</v>
      </c>
      <c r="C18" s="17">
        <v>43667</v>
      </c>
      <c r="D18" s="17">
        <v>43647</v>
      </c>
      <c r="E18" s="17"/>
      <c r="F18" s="17"/>
      <c r="G18" s="1">
        <f t="shared" si="0"/>
        <v>-20</v>
      </c>
      <c r="H18" s="16">
        <f t="shared" si="1"/>
        <v>-1100</v>
      </c>
    </row>
    <row r="19" spans="1:8" ht="15">
      <c r="A19" s="28" t="s">
        <v>149</v>
      </c>
      <c r="B19" s="16">
        <v>769</v>
      </c>
      <c r="C19" s="17">
        <v>43674</v>
      </c>
      <c r="D19" s="17">
        <v>43647</v>
      </c>
      <c r="E19" s="17"/>
      <c r="F19" s="17"/>
      <c r="G19" s="1">
        <f t="shared" si="0"/>
        <v>-27</v>
      </c>
      <c r="H19" s="16">
        <f t="shared" si="1"/>
        <v>-20763</v>
      </c>
    </row>
    <row r="20" spans="1:8" ht="15">
      <c r="A20" s="28" t="s">
        <v>150</v>
      </c>
      <c r="B20" s="16">
        <v>164.26</v>
      </c>
      <c r="C20" s="17">
        <v>43677</v>
      </c>
      <c r="D20" s="17">
        <v>43647</v>
      </c>
      <c r="E20" s="17"/>
      <c r="F20" s="17"/>
      <c r="G20" s="1">
        <f t="shared" si="0"/>
        <v>-30</v>
      </c>
      <c r="H20" s="16">
        <f t="shared" si="1"/>
        <v>-4927.799999999999</v>
      </c>
    </row>
    <row r="21" spans="1:8" ht="15">
      <c r="A21" s="28" t="s">
        <v>151</v>
      </c>
      <c r="B21" s="16">
        <v>200</v>
      </c>
      <c r="C21" s="17">
        <v>43678</v>
      </c>
      <c r="D21" s="17">
        <v>43650</v>
      </c>
      <c r="E21" s="17"/>
      <c r="F21" s="17"/>
      <c r="G21" s="1">
        <f t="shared" si="0"/>
        <v>-28</v>
      </c>
      <c r="H21" s="16">
        <f t="shared" si="1"/>
        <v>-5600</v>
      </c>
    </row>
    <row r="22" spans="1:8" ht="15">
      <c r="A22" s="28" t="s">
        <v>152</v>
      </c>
      <c r="B22" s="16">
        <v>427</v>
      </c>
      <c r="C22" s="17">
        <v>43667</v>
      </c>
      <c r="D22" s="17">
        <v>43658</v>
      </c>
      <c r="E22" s="17"/>
      <c r="F22" s="17"/>
      <c r="G22" s="1">
        <f t="shared" si="0"/>
        <v>-9</v>
      </c>
      <c r="H22" s="16">
        <f t="shared" si="1"/>
        <v>-3843</v>
      </c>
    </row>
    <row r="23" spans="1:8" ht="15">
      <c r="A23" s="28" t="s">
        <v>153</v>
      </c>
      <c r="B23" s="16">
        <v>5253</v>
      </c>
      <c r="C23" s="17">
        <v>43688</v>
      </c>
      <c r="D23" s="17">
        <v>43658</v>
      </c>
      <c r="E23" s="17"/>
      <c r="F23" s="17"/>
      <c r="G23" s="1">
        <f t="shared" si="0"/>
        <v>-30</v>
      </c>
      <c r="H23" s="16">
        <f t="shared" si="1"/>
        <v>-157590</v>
      </c>
    </row>
    <row r="24" spans="1:8" ht="15">
      <c r="A24" s="28" t="s">
        <v>154</v>
      </c>
      <c r="B24" s="16">
        <v>397.05</v>
      </c>
      <c r="C24" s="17">
        <v>43656</v>
      </c>
      <c r="D24" s="17">
        <v>43670</v>
      </c>
      <c r="E24" s="17"/>
      <c r="F24" s="17"/>
      <c r="G24" s="1">
        <f t="shared" si="0"/>
        <v>14</v>
      </c>
      <c r="H24" s="16">
        <f t="shared" si="1"/>
        <v>5558.7</v>
      </c>
    </row>
    <row r="25" spans="1:8" ht="15">
      <c r="A25" s="28" t="s">
        <v>155</v>
      </c>
      <c r="B25" s="16">
        <v>128</v>
      </c>
      <c r="C25" s="17">
        <v>43699</v>
      </c>
      <c r="D25" s="17">
        <v>43670</v>
      </c>
      <c r="E25" s="17"/>
      <c r="F25" s="17"/>
      <c r="G25" s="1">
        <f t="shared" si="0"/>
        <v>-29</v>
      </c>
      <c r="H25" s="16">
        <f t="shared" si="1"/>
        <v>-3712</v>
      </c>
    </row>
    <row r="26" spans="1:8" ht="15">
      <c r="A26" s="28" t="s">
        <v>156</v>
      </c>
      <c r="B26" s="16">
        <v>200</v>
      </c>
      <c r="C26" s="17">
        <v>43699</v>
      </c>
      <c r="D26" s="17">
        <v>43670</v>
      </c>
      <c r="E26" s="17"/>
      <c r="F26" s="17"/>
      <c r="G26" s="1">
        <f t="shared" si="0"/>
        <v>-29</v>
      </c>
      <c r="H26" s="16">
        <f t="shared" si="1"/>
        <v>-5800</v>
      </c>
    </row>
    <row r="27" spans="1:8" ht="15">
      <c r="A27" s="28" t="s">
        <v>157</v>
      </c>
      <c r="B27" s="16">
        <v>780.08</v>
      </c>
      <c r="C27" s="17">
        <v>43699</v>
      </c>
      <c r="D27" s="17">
        <v>43670</v>
      </c>
      <c r="E27" s="17"/>
      <c r="F27" s="17"/>
      <c r="G27" s="1">
        <f t="shared" si="0"/>
        <v>-29</v>
      </c>
      <c r="H27" s="16">
        <f t="shared" si="1"/>
        <v>-22622.32</v>
      </c>
    </row>
    <row r="28" spans="1:8" ht="15">
      <c r="A28" s="28" t="s">
        <v>158</v>
      </c>
      <c r="B28" s="16">
        <v>2125</v>
      </c>
      <c r="C28" s="17">
        <v>43688</v>
      </c>
      <c r="D28" s="17">
        <v>43670</v>
      </c>
      <c r="E28" s="17"/>
      <c r="F28" s="17"/>
      <c r="G28" s="1">
        <f t="shared" si="0"/>
        <v>-18</v>
      </c>
      <c r="H28" s="16">
        <f t="shared" si="1"/>
        <v>-38250</v>
      </c>
    </row>
    <row r="29" spans="1:8" ht="15">
      <c r="A29" s="28" t="s">
        <v>159</v>
      </c>
      <c r="B29" s="16">
        <v>1520</v>
      </c>
      <c r="C29" s="17">
        <v>43688</v>
      </c>
      <c r="D29" s="17">
        <v>43670</v>
      </c>
      <c r="E29" s="17"/>
      <c r="F29" s="17"/>
      <c r="G29" s="1">
        <f t="shared" si="0"/>
        <v>-18</v>
      </c>
      <c r="H29" s="16">
        <f t="shared" si="1"/>
        <v>-27360</v>
      </c>
    </row>
    <row r="30" spans="1:8" ht="15">
      <c r="A30" s="28" t="s">
        <v>160</v>
      </c>
      <c r="B30" s="16">
        <v>500</v>
      </c>
      <c r="C30" s="17">
        <v>43699</v>
      </c>
      <c r="D30" s="17">
        <v>43670</v>
      </c>
      <c r="E30" s="17"/>
      <c r="F30" s="17"/>
      <c r="G30" s="1">
        <f t="shared" si="0"/>
        <v>-29</v>
      </c>
      <c r="H30" s="16">
        <f t="shared" si="1"/>
        <v>-14500</v>
      </c>
    </row>
    <row r="31" spans="1:8" ht="15">
      <c r="A31" s="28" t="s">
        <v>161</v>
      </c>
      <c r="B31" s="16">
        <v>2175</v>
      </c>
      <c r="C31" s="17">
        <v>43688</v>
      </c>
      <c r="D31" s="17">
        <v>43670</v>
      </c>
      <c r="E31" s="17"/>
      <c r="F31" s="17"/>
      <c r="G31" s="1">
        <f t="shared" si="0"/>
        <v>-18</v>
      </c>
      <c r="H31" s="16">
        <f t="shared" si="1"/>
        <v>-39150</v>
      </c>
    </row>
    <row r="32" spans="1:8" ht="15">
      <c r="A32" s="28" t="s">
        <v>162</v>
      </c>
      <c r="B32" s="16">
        <v>1540</v>
      </c>
      <c r="C32" s="17">
        <v>43688</v>
      </c>
      <c r="D32" s="17">
        <v>43670</v>
      </c>
      <c r="E32" s="17"/>
      <c r="F32" s="17"/>
      <c r="G32" s="1">
        <f t="shared" si="0"/>
        <v>-18</v>
      </c>
      <c r="H32" s="16">
        <f t="shared" si="1"/>
        <v>-27720</v>
      </c>
    </row>
    <row r="33" spans="1:8" ht="15">
      <c r="A33" s="28" t="s">
        <v>163</v>
      </c>
      <c r="B33" s="16">
        <v>1955</v>
      </c>
      <c r="C33" s="17">
        <v>43688</v>
      </c>
      <c r="D33" s="17">
        <v>43670</v>
      </c>
      <c r="E33" s="17"/>
      <c r="F33" s="17"/>
      <c r="G33" s="1">
        <f t="shared" si="0"/>
        <v>-18</v>
      </c>
      <c r="H33" s="16">
        <f t="shared" si="1"/>
        <v>-35190</v>
      </c>
    </row>
    <row r="34" spans="1:8" ht="15">
      <c r="A34" s="28" t="s">
        <v>164</v>
      </c>
      <c r="B34" s="16">
        <v>1470</v>
      </c>
      <c r="C34" s="17">
        <v>43688</v>
      </c>
      <c r="D34" s="17">
        <v>43670</v>
      </c>
      <c r="E34" s="17"/>
      <c r="F34" s="17"/>
      <c r="G34" s="1">
        <f t="shared" si="0"/>
        <v>-18</v>
      </c>
      <c r="H34" s="16">
        <f t="shared" si="1"/>
        <v>-26460</v>
      </c>
    </row>
    <row r="35" spans="1:8" ht="15">
      <c r="A35" s="28" t="s">
        <v>165</v>
      </c>
      <c r="B35" s="16">
        <v>1730</v>
      </c>
      <c r="C35" s="17">
        <v>43699</v>
      </c>
      <c r="D35" s="17">
        <v>43670</v>
      </c>
      <c r="E35" s="17"/>
      <c r="F35" s="17"/>
      <c r="G35" s="1">
        <f t="shared" si="0"/>
        <v>-29</v>
      </c>
      <c r="H35" s="16">
        <f t="shared" si="1"/>
        <v>-50170</v>
      </c>
    </row>
    <row r="36" spans="1:8" ht="15">
      <c r="A36" s="28" t="s">
        <v>155</v>
      </c>
      <c r="B36" s="16">
        <v>28.16</v>
      </c>
      <c r="C36" s="17">
        <v>43699</v>
      </c>
      <c r="D36" s="17">
        <v>43672</v>
      </c>
      <c r="E36" s="17"/>
      <c r="F36" s="17"/>
      <c r="G36" s="1">
        <f t="shared" si="0"/>
        <v>-27</v>
      </c>
      <c r="H36" s="16">
        <f t="shared" si="1"/>
        <v>-760.32</v>
      </c>
    </row>
    <row r="37" spans="1:8" ht="15">
      <c r="A37" s="28" t="s">
        <v>165</v>
      </c>
      <c r="B37" s="16">
        <v>380.6</v>
      </c>
      <c r="C37" s="17">
        <v>43699</v>
      </c>
      <c r="D37" s="17">
        <v>43672</v>
      </c>
      <c r="E37" s="17"/>
      <c r="F37" s="17"/>
      <c r="G37" s="1">
        <f t="shared" si="0"/>
        <v>-27</v>
      </c>
      <c r="H37" s="16">
        <f t="shared" si="1"/>
        <v>-10276.2</v>
      </c>
    </row>
    <row r="38" spans="1:8" ht="15">
      <c r="A38" s="28" t="s">
        <v>160</v>
      </c>
      <c r="B38" s="16">
        <v>110</v>
      </c>
      <c r="C38" s="17">
        <v>43699</v>
      </c>
      <c r="D38" s="17">
        <v>43672</v>
      </c>
      <c r="E38" s="17"/>
      <c r="F38" s="17"/>
      <c r="G38" s="1">
        <f t="shared" si="0"/>
        <v>-27</v>
      </c>
      <c r="H38" s="16">
        <f t="shared" si="1"/>
        <v>-2970</v>
      </c>
    </row>
    <row r="39" spans="1:8" ht="15">
      <c r="A39" s="28" t="s">
        <v>157</v>
      </c>
      <c r="B39" s="16">
        <v>172.48</v>
      </c>
      <c r="C39" s="17">
        <v>43699</v>
      </c>
      <c r="D39" s="17">
        <v>43672</v>
      </c>
      <c r="E39" s="17"/>
      <c r="F39" s="17"/>
      <c r="G39" s="1">
        <f t="shared" si="0"/>
        <v>-27</v>
      </c>
      <c r="H39" s="16">
        <f t="shared" si="1"/>
        <v>-4656.96</v>
      </c>
    </row>
    <row r="40" spans="1:8" ht="15">
      <c r="A40" s="28" t="s">
        <v>154</v>
      </c>
      <c r="B40" s="16">
        <v>87.34</v>
      </c>
      <c r="C40" s="17">
        <v>43656</v>
      </c>
      <c r="D40" s="17">
        <v>43672</v>
      </c>
      <c r="E40" s="17"/>
      <c r="F40" s="17"/>
      <c r="G40" s="1">
        <f t="shared" si="0"/>
        <v>16</v>
      </c>
      <c r="H40" s="16">
        <f t="shared" si="1"/>
        <v>1397.44</v>
      </c>
    </row>
    <row r="41" spans="1:8" ht="15">
      <c r="A41" s="28" t="s">
        <v>151</v>
      </c>
      <c r="B41" s="16">
        <v>44</v>
      </c>
      <c r="C41" s="17">
        <v>43678</v>
      </c>
      <c r="D41" s="17">
        <v>43672</v>
      </c>
      <c r="E41" s="17"/>
      <c r="F41" s="17"/>
      <c r="G41" s="1">
        <f t="shared" si="0"/>
        <v>-6</v>
      </c>
      <c r="H41" s="16">
        <f t="shared" si="1"/>
        <v>-264</v>
      </c>
    </row>
    <row r="42" spans="1:8" ht="15">
      <c r="A42" s="28" t="s">
        <v>150</v>
      </c>
      <c r="B42" s="16">
        <v>36.14</v>
      </c>
      <c r="C42" s="17">
        <v>43677</v>
      </c>
      <c r="D42" s="17">
        <v>43672</v>
      </c>
      <c r="E42" s="17"/>
      <c r="F42" s="17"/>
      <c r="G42" s="1">
        <f t="shared" si="0"/>
        <v>-5</v>
      </c>
      <c r="H42" s="16">
        <f t="shared" si="1"/>
        <v>-180.7</v>
      </c>
    </row>
    <row r="43" spans="1:8" ht="15">
      <c r="A43" s="28" t="s">
        <v>149</v>
      </c>
      <c r="B43" s="16">
        <v>169.18</v>
      </c>
      <c r="C43" s="17">
        <v>43674</v>
      </c>
      <c r="D43" s="17">
        <v>43672</v>
      </c>
      <c r="E43" s="17"/>
      <c r="F43" s="17"/>
      <c r="G43" s="1">
        <f t="shared" si="0"/>
        <v>-2</v>
      </c>
      <c r="H43" s="16">
        <f t="shared" si="1"/>
        <v>-338.36</v>
      </c>
    </row>
    <row r="44" spans="1:8" ht="15">
      <c r="A44" s="28" t="s">
        <v>146</v>
      </c>
      <c r="B44" s="16">
        <v>1387.91</v>
      </c>
      <c r="C44" s="17">
        <v>43668</v>
      </c>
      <c r="D44" s="17">
        <v>43672</v>
      </c>
      <c r="E44" s="17"/>
      <c r="F44" s="17"/>
      <c r="G44" s="1">
        <f t="shared" si="0"/>
        <v>4</v>
      </c>
      <c r="H44" s="16">
        <f t="shared" si="1"/>
        <v>5551.64</v>
      </c>
    </row>
    <row r="45" spans="1:8" ht="15">
      <c r="A45" s="28" t="s">
        <v>166</v>
      </c>
      <c r="B45" s="16">
        <v>99.9</v>
      </c>
      <c r="C45" s="17">
        <v>43702</v>
      </c>
      <c r="D45" s="17">
        <v>43672</v>
      </c>
      <c r="E45" s="17"/>
      <c r="F45" s="17"/>
      <c r="G45" s="1">
        <f t="shared" si="0"/>
        <v>-30</v>
      </c>
      <c r="H45" s="16">
        <f t="shared" si="1"/>
        <v>-2997</v>
      </c>
    </row>
    <row r="46" spans="1:8" ht="15">
      <c r="A46" s="28" t="s">
        <v>167</v>
      </c>
      <c r="B46" s="16">
        <v>220</v>
      </c>
      <c r="C46" s="17">
        <v>43702</v>
      </c>
      <c r="D46" s="17">
        <v>43672</v>
      </c>
      <c r="E46" s="17"/>
      <c r="F46" s="17"/>
      <c r="G46" s="1">
        <f t="shared" si="0"/>
        <v>-30</v>
      </c>
      <c r="H46" s="16">
        <f t="shared" si="1"/>
        <v>-6600</v>
      </c>
    </row>
    <row r="47" spans="1:8" ht="15">
      <c r="A47" s="28" t="s">
        <v>168</v>
      </c>
      <c r="B47" s="16">
        <v>144</v>
      </c>
      <c r="C47" s="17">
        <v>43702</v>
      </c>
      <c r="D47" s="17">
        <v>43672</v>
      </c>
      <c r="E47" s="17"/>
      <c r="F47" s="17"/>
      <c r="G47" s="1">
        <f t="shared" si="0"/>
        <v>-30</v>
      </c>
      <c r="H47" s="16">
        <f t="shared" si="1"/>
        <v>-4320</v>
      </c>
    </row>
    <row r="48" spans="1:8" ht="15">
      <c r="A48" s="28" t="s">
        <v>169</v>
      </c>
      <c r="B48" s="16">
        <v>7.83</v>
      </c>
      <c r="C48" s="17">
        <v>43673</v>
      </c>
      <c r="D48" s="17">
        <v>43672</v>
      </c>
      <c r="E48" s="17"/>
      <c r="F48" s="17"/>
      <c r="G48" s="1">
        <f t="shared" si="0"/>
        <v>-1</v>
      </c>
      <c r="H48" s="16">
        <f t="shared" si="1"/>
        <v>-7.83</v>
      </c>
    </row>
    <row r="49" spans="1:8" ht="15">
      <c r="A49" s="28" t="s">
        <v>168</v>
      </c>
      <c r="B49" s="16">
        <v>31.68</v>
      </c>
      <c r="C49" s="17">
        <v>43702</v>
      </c>
      <c r="D49" s="17">
        <v>43672</v>
      </c>
      <c r="E49" s="17"/>
      <c r="F49" s="17"/>
      <c r="G49" s="1">
        <f t="shared" si="0"/>
        <v>-30</v>
      </c>
      <c r="H49" s="16">
        <f t="shared" si="1"/>
        <v>-950.4</v>
      </c>
    </row>
    <row r="50" spans="1:8" ht="15">
      <c r="A50" s="28" t="s">
        <v>167</v>
      </c>
      <c r="B50" s="16">
        <v>48.4</v>
      </c>
      <c r="C50" s="17">
        <v>43702</v>
      </c>
      <c r="D50" s="17">
        <v>43672</v>
      </c>
      <c r="E50" s="17"/>
      <c r="F50" s="17"/>
      <c r="G50" s="1">
        <f t="shared" si="0"/>
        <v>-30</v>
      </c>
      <c r="H50" s="16">
        <f t="shared" si="1"/>
        <v>-1452</v>
      </c>
    </row>
    <row r="51" spans="1:8" ht="15">
      <c r="A51" s="28" t="s">
        <v>166</v>
      </c>
      <c r="B51" s="16">
        <v>21.98</v>
      </c>
      <c r="C51" s="17">
        <v>43702</v>
      </c>
      <c r="D51" s="17">
        <v>43672</v>
      </c>
      <c r="E51" s="17"/>
      <c r="F51" s="17"/>
      <c r="G51" s="1">
        <f t="shared" si="0"/>
        <v>-30</v>
      </c>
      <c r="H51" s="16">
        <f t="shared" si="1"/>
        <v>-659.4</v>
      </c>
    </row>
    <row r="52" spans="1:8" ht="15">
      <c r="A52" s="28" t="s">
        <v>170</v>
      </c>
      <c r="B52" s="16">
        <v>156</v>
      </c>
      <c r="C52" s="17">
        <v>43699</v>
      </c>
      <c r="D52" s="17">
        <v>43672</v>
      </c>
      <c r="E52" s="17"/>
      <c r="F52" s="17"/>
      <c r="G52" s="1">
        <f t="shared" si="0"/>
        <v>-27</v>
      </c>
      <c r="H52" s="16">
        <f t="shared" si="1"/>
        <v>-4212</v>
      </c>
    </row>
    <row r="53" spans="1:8" ht="15">
      <c r="A53" s="28" t="s">
        <v>171</v>
      </c>
      <c r="B53" s="16">
        <v>3040.98</v>
      </c>
      <c r="C53" s="17">
        <v>43757</v>
      </c>
      <c r="D53" s="17">
        <v>43728</v>
      </c>
      <c r="E53" s="17"/>
      <c r="F53" s="17"/>
      <c r="G53" s="1">
        <f t="shared" si="0"/>
        <v>-29</v>
      </c>
      <c r="H53" s="16">
        <f t="shared" si="1"/>
        <v>-88188.42</v>
      </c>
    </row>
    <row r="54" spans="1:8" ht="15">
      <c r="A54" s="28" t="s">
        <v>172</v>
      </c>
      <c r="B54" s="16">
        <v>4130</v>
      </c>
      <c r="C54" s="17">
        <v>43757</v>
      </c>
      <c r="D54" s="17">
        <v>43728</v>
      </c>
      <c r="E54" s="17"/>
      <c r="F54" s="17"/>
      <c r="G54" s="1">
        <f t="shared" si="0"/>
        <v>-29</v>
      </c>
      <c r="H54" s="16">
        <f t="shared" si="1"/>
        <v>-119770</v>
      </c>
    </row>
    <row r="55" spans="1:8" ht="15">
      <c r="A55" s="28" t="s">
        <v>173</v>
      </c>
      <c r="B55" s="16">
        <v>197.18</v>
      </c>
      <c r="C55" s="17">
        <v>43757</v>
      </c>
      <c r="D55" s="17">
        <v>43728</v>
      </c>
      <c r="E55" s="17"/>
      <c r="F55" s="17"/>
      <c r="G55" s="1">
        <f t="shared" si="0"/>
        <v>-29</v>
      </c>
      <c r="H55" s="16">
        <f t="shared" si="1"/>
        <v>-5718.22</v>
      </c>
    </row>
    <row r="56" spans="1:8" ht="15">
      <c r="A56" s="28" t="s">
        <v>174</v>
      </c>
      <c r="B56" s="16">
        <v>3.34</v>
      </c>
      <c r="C56" s="17">
        <v>43705</v>
      </c>
      <c r="D56" s="17">
        <v>43728</v>
      </c>
      <c r="E56" s="17"/>
      <c r="F56" s="17"/>
      <c r="G56" s="1">
        <f t="shared" si="0"/>
        <v>23</v>
      </c>
      <c r="H56" s="16">
        <f t="shared" si="1"/>
        <v>76.82</v>
      </c>
    </row>
    <row r="57" spans="1:8" ht="15">
      <c r="A57" s="28" t="s">
        <v>175</v>
      </c>
      <c r="B57" s="16">
        <v>774.7</v>
      </c>
      <c r="C57" s="17">
        <v>43714</v>
      </c>
      <c r="D57" s="17">
        <v>43728</v>
      </c>
      <c r="E57" s="17"/>
      <c r="F57" s="17"/>
      <c r="G57" s="1">
        <f t="shared" si="0"/>
        <v>14</v>
      </c>
      <c r="H57" s="16">
        <f t="shared" si="1"/>
        <v>10845.800000000001</v>
      </c>
    </row>
    <row r="58" spans="1:8" ht="15">
      <c r="A58" s="28" t="s">
        <v>176</v>
      </c>
      <c r="B58" s="16">
        <v>1500</v>
      </c>
      <c r="C58" s="17">
        <v>43636</v>
      </c>
      <c r="D58" s="17">
        <v>43732</v>
      </c>
      <c r="E58" s="17"/>
      <c r="F58" s="17"/>
      <c r="G58" s="1">
        <f t="shared" si="0"/>
        <v>96</v>
      </c>
      <c r="H58" s="16">
        <f t="shared" si="1"/>
        <v>144000</v>
      </c>
    </row>
    <row r="59" spans="1:8" ht="15">
      <c r="A59" s="28" t="s">
        <v>177</v>
      </c>
      <c r="B59" s="16">
        <v>51</v>
      </c>
      <c r="C59" s="17">
        <v>43713</v>
      </c>
      <c r="D59" s="17">
        <v>43732</v>
      </c>
      <c r="E59" s="17"/>
      <c r="F59" s="17"/>
      <c r="G59" s="1">
        <f t="shared" si="0"/>
        <v>19</v>
      </c>
      <c r="H59" s="16">
        <f t="shared" si="1"/>
        <v>969</v>
      </c>
    </row>
    <row r="60" spans="1:8" ht="15">
      <c r="A60" s="28" t="s">
        <v>178</v>
      </c>
      <c r="B60" s="16">
        <v>650</v>
      </c>
      <c r="C60" s="17">
        <v>43705</v>
      </c>
      <c r="D60" s="17">
        <v>43732</v>
      </c>
      <c r="E60" s="17"/>
      <c r="F60" s="17"/>
      <c r="G60" s="1">
        <f t="shared" si="0"/>
        <v>27</v>
      </c>
      <c r="H60" s="16">
        <f t="shared" si="1"/>
        <v>17550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2019-09-30T12:47:52Z</dcterms:modified>
  <cp:category/>
  <cp:version/>
  <cp:contentType/>
  <cp:contentStatus/>
</cp:coreProperties>
</file>