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<sst xmlns="http://schemas.openxmlformats.org/spreadsheetml/2006/main" count="93" uniqueCount="69">
  <si>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</si>
  <si>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</si>
  <si>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</si>
  <si>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</si>
  <si>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</si>
  <si>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</si>
  <si>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</si>
  <si>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</si>
  <si>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</si>
  <si>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</si>
  <si>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</si>
  <si>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</si>
  <si>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</si>
  <si>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</si>
  <si>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</si>
  <si>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</si>
  <si>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</si>
  <si>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</si>
  <si>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</si>
  <si>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</si>
  <si>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</si>
  <si>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</si>
  <si>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FPA 2/18 del 21/12/2018</t>
  </si>
  <si>
    <t>453/E del 31/12/2018</t>
  </si>
  <si>
    <t>20184E35932 del 18/12/2018</t>
  </si>
  <si>
    <t>035-126114 del 22/11/2018</t>
  </si>
  <si>
    <t>251900447 del 30/01/2019</t>
  </si>
  <si>
    <t>A20020181000048714 del 31/12/2018</t>
  </si>
  <si>
    <t>238/E del 18/12/2018</t>
  </si>
  <si>
    <t>1/E del 31/01/2019</t>
  </si>
  <si>
    <t>2019-CT-5 del 19/01/2019</t>
  </si>
  <si>
    <t>14 del 25/01/2019</t>
  </si>
  <si>
    <t>37 del 27/02/2019</t>
  </si>
  <si>
    <t>2019-CT-6 del 21/01/2019</t>
  </si>
  <si>
    <t>25/FE del 31/01/2019</t>
  </si>
  <si>
    <t>93 del 28/01/2019</t>
  </si>
  <si>
    <t>13PA del 14/01/2019</t>
  </si>
  <si>
    <t>27419037 del 16/02/2019</t>
  </si>
  <si>
    <t>4600000152 del 31/12/2018</t>
  </si>
  <si>
    <t>2800000037 del 02/01/2019</t>
  </si>
  <si>
    <t>PAE0000352 del 14/01/2019</t>
  </si>
  <si>
    <t>2019E000000678 del 21/01/2019</t>
  </si>
  <si>
    <t>PAE0000351 del 14/01/2019</t>
  </si>
  <si>
    <t>FATTPA 30_2019 del 24/01/2019</t>
  </si>
  <si>
    <t>MI0170000116 del 07/02/2019</t>
  </si>
  <si>
    <t>19F005000444 del 11/02/2019</t>
  </si>
  <si>
    <t>FATTPA 3_19 del 12/02/2019</t>
  </si>
  <si>
    <t>104/FE del 25/02/2019</t>
  </si>
  <si>
    <t>1905600047 del 13/02/2019</t>
  </si>
  <si>
    <t>000001-2019-PA del 01/03/2019</t>
  </si>
  <si>
    <t>82 del 20/02/2019</t>
  </si>
  <si>
    <t>20194E04201 del 11/02/2019</t>
  </si>
  <si>
    <t>7719002876 del 28/02/2019</t>
  </si>
  <si>
    <t>5/E del 15/02/2019</t>
  </si>
  <si>
    <t>F/214 del 13/03/2019</t>
  </si>
  <si>
    <t>VFE00-762 del 11/03/2019</t>
  </si>
  <si>
    <t>000022/PA del 28/02/2019</t>
  </si>
  <si>
    <t>8719030581 del 04/02/2019</t>
  </si>
  <si>
    <t>44/FE del 28/02/2019</t>
  </si>
  <si>
    <t>8719063925 del 28/02/2019</t>
  </si>
  <si>
    <t>2019-CT-148 del 14/03/2019</t>
  </si>
  <si>
    <t>10/P7 del 18/02/2019</t>
  </si>
  <si>
    <t>41/7E del 27/02/2019</t>
  </si>
  <si>
    <t>10131 del 11/03/2019</t>
  </si>
  <si>
    <t>1009 del 11/03/2019</t>
  </si>
  <si>
    <t>PAE0007035 del 14/03/2019</t>
  </si>
  <si>
    <t>PAE0007034 del 14/03/2019</t>
  </si>
  <si>
    <t>124/19 del 13/03/2019</t>
  </si>
  <si>
    <t>FE000086 del 28/02/2019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</si>
</sst>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47</v>
      </c>
      <c r="B10" s="37"/>
      <c r="C10" s="50">
        <f>SUM(C16:D19)</f>
        <v>108937.26000000001</v>
      </c>
      <c r="D10" s="37"/>
      <c r="E10" s="38">
        <f>('Trimestre 1'!H1+'Trimestre 2'!H1+'Trimestre 3'!H1+'Trimestre 4'!H1)/C10</f>
        <v>-17.022963309339705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47</v>
      </c>
      <c r="C16" s="51">
        <f>'Trimestre 1'!B1</f>
        <v>108937.26000000001</v>
      </c>
      <c r="D16" s="52"/>
      <c r="E16" s="51">
        <f>'Trimestre 1'!G1</f>
        <v>-17.022963309339705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28.8515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6.421875" style="0" customWidth="1"/>
    <col min="7" max="7" width="12.421875" style="0" customWidth="1"/>
    <col min="8" max="8" width="14.28125" style="0" customWidth="1"/>
  </cols>
  <sheetData>
    <row r="1" spans="2:8" ht="15">
      <c r="B1" s="19">
        <f>SUM(B4:B195)</f>
        <v>108937.26000000001</v>
      </c>
      <c r="C1">
        <f>COUNTA(A4:A203)</f>
        <v>47</v>
      </c>
      <c r="G1" s="20">
        <f>IF(B1&lt;&gt;0,H1/B1,0)</f>
        <v>-17.022963309339705</v>
      </c>
      <c r="H1" s="19">
        <f>SUM(H4:H195)</f>
        <v>-1854434.98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323.75</v>
      </c>
      <c r="C4" s="17">
        <v>43486</v>
      </c>
      <c r="D4" s="17">
        <v>43528</v>
      </c>
      <c r="E4" s="17"/>
      <c r="F4" s="17"/>
      <c r="G4" s="1">
        <f>D4-C4-(F4-E4)</f>
        <v>42</v>
      </c>
      <c r="H4" s="16">
        <f>B4*G4</f>
        <v>13597.5</v>
      </c>
    </row>
    <row r="5" spans="1:8" ht="15">
      <c r="A5" s="28" t="s">
        <v>23</v>
      </c>
      <c r="B5" s="16">
        <v>189</v>
      </c>
      <c r="C5" s="17">
        <v>43507</v>
      </c>
      <c r="D5" s="17">
        <v>43528</v>
      </c>
      <c r="E5" s="17"/>
      <c r="F5" s="17"/>
      <c r="G5" s="1">
        <f aca="true" t="shared" si="0" ref="G5:G68">D5-C5-(F5-E5)</f>
        <v>21</v>
      </c>
      <c r="H5" s="16">
        <f aca="true" t="shared" si="1" ref="H5:H68">B5*G5</f>
        <v>3969</v>
      </c>
    </row>
    <row r="6" spans="1:8" ht="15">
      <c r="A6" s="28" t="s">
        <v>24</v>
      </c>
      <c r="B6" s="16">
        <v>197.9</v>
      </c>
      <c r="C6" s="17">
        <v>43485</v>
      </c>
      <c r="D6" s="17">
        <v>43528</v>
      </c>
      <c r="E6" s="17"/>
      <c r="F6" s="17"/>
      <c r="G6" s="1">
        <f t="shared" si="0"/>
        <v>43</v>
      </c>
      <c r="H6" s="16">
        <f t="shared" si="1"/>
        <v>8509.7</v>
      </c>
    </row>
    <row r="7" spans="1:8" ht="15">
      <c r="A7" s="28" t="s">
        <v>25</v>
      </c>
      <c r="B7" s="16">
        <v>312.72</v>
      </c>
      <c r="C7" s="17">
        <v>43517</v>
      </c>
      <c r="D7" s="17">
        <v>43528</v>
      </c>
      <c r="E7" s="17"/>
      <c r="F7" s="17"/>
      <c r="G7" s="1">
        <f t="shared" si="0"/>
        <v>11</v>
      </c>
      <c r="H7" s="16">
        <f t="shared" si="1"/>
        <v>3439.92</v>
      </c>
    </row>
    <row r="8" spans="1:8" ht="15">
      <c r="A8" s="28" t="s">
        <v>26</v>
      </c>
      <c r="B8" s="16">
        <v>276</v>
      </c>
      <c r="C8" s="17">
        <v>43531</v>
      </c>
      <c r="D8" s="17">
        <v>43528</v>
      </c>
      <c r="E8" s="17"/>
      <c r="F8" s="17"/>
      <c r="G8" s="1">
        <f t="shared" si="0"/>
        <v>-3</v>
      </c>
      <c r="H8" s="16">
        <f t="shared" si="1"/>
        <v>-828</v>
      </c>
    </row>
    <row r="9" spans="1:8" ht="15">
      <c r="A9" s="28" t="s">
        <v>27</v>
      </c>
      <c r="B9" s="16">
        <v>780.08</v>
      </c>
      <c r="C9" s="17">
        <v>43502</v>
      </c>
      <c r="D9" s="17">
        <v>43528</v>
      </c>
      <c r="E9" s="17"/>
      <c r="F9" s="17"/>
      <c r="G9" s="1">
        <f t="shared" si="0"/>
        <v>26</v>
      </c>
      <c r="H9" s="16">
        <f t="shared" si="1"/>
        <v>20282.08</v>
      </c>
    </row>
    <row r="10" spans="1:8" ht="15">
      <c r="A10" s="28" t="s">
        <v>28</v>
      </c>
      <c r="B10" s="16">
        <v>7470</v>
      </c>
      <c r="C10" s="17">
        <v>43531</v>
      </c>
      <c r="D10" s="17">
        <v>43528</v>
      </c>
      <c r="E10" s="17"/>
      <c r="F10" s="17"/>
      <c r="G10" s="1">
        <f t="shared" si="0"/>
        <v>-3</v>
      </c>
      <c r="H10" s="16">
        <f t="shared" si="1"/>
        <v>-22410</v>
      </c>
    </row>
    <row r="11" spans="1:8" ht="15">
      <c r="A11" s="28" t="s">
        <v>29</v>
      </c>
      <c r="B11" s="16">
        <v>1860</v>
      </c>
      <c r="C11" s="17">
        <v>43533</v>
      </c>
      <c r="D11" s="17">
        <v>43528</v>
      </c>
      <c r="E11" s="17"/>
      <c r="F11" s="17"/>
      <c r="G11" s="1">
        <f t="shared" si="0"/>
        <v>-5</v>
      </c>
      <c r="H11" s="16">
        <f t="shared" si="1"/>
        <v>-9300</v>
      </c>
    </row>
    <row r="12" spans="1:8" ht="15">
      <c r="A12" s="28" t="s">
        <v>30</v>
      </c>
      <c r="B12" s="16">
        <v>9990</v>
      </c>
      <c r="C12" s="17">
        <v>43517</v>
      </c>
      <c r="D12" s="17">
        <v>43528</v>
      </c>
      <c r="E12" s="17"/>
      <c r="F12" s="17"/>
      <c r="G12" s="1">
        <f t="shared" si="0"/>
        <v>11</v>
      </c>
      <c r="H12" s="16">
        <f t="shared" si="1"/>
        <v>109890</v>
      </c>
    </row>
    <row r="13" spans="1:8" ht="15">
      <c r="A13" s="28" t="s">
        <v>31</v>
      </c>
      <c r="B13" s="16">
        <v>2829</v>
      </c>
      <c r="C13" s="17">
        <v>43531</v>
      </c>
      <c r="D13" s="17">
        <v>43528</v>
      </c>
      <c r="E13" s="17"/>
      <c r="F13" s="17"/>
      <c r="G13" s="1">
        <f t="shared" si="0"/>
        <v>-3</v>
      </c>
      <c r="H13" s="16">
        <f t="shared" si="1"/>
        <v>-8487</v>
      </c>
    </row>
    <row r="14" spans="1:8" ht="15">
      <c r="A14" s="28" t="s">
        <v>32</v>
      </c>
      <c r="B14" s="16">
        <v>1794</v>
      </c>
      <c r="C14" s="17">
        <v>43555</v>
      </c>
      <c r="D14" s="17">
        <v>43528</v>
      </c>
      <c r="E14" s="17"/>
      <c r="F14" s="17"/>
      <c r="G14" s="1">
        <f t="shared" si="0"/>
        <v>-27</v>
      </c>
      <c r="H14" s="16">
        <f t="shared" si="1"/>
        <v>-48438</v>
      </c>
    </row>
    <row r="15" spans="1:8" ht="15">
      <c r="A15" s="28" t="s">
        <v>33</v>
      </c>
      <c r="B15" s="16">
        <v>650</v>
      </c>
      <c r="C15" s="17">
        <v>43517</v>
      </c>
      <c r="D15" s="17">
        <v>43528</v>
      </c>
      <c r="E15" s="17"/>
      <c r="F15" s="17"/>
      <c r="G15" s="1">
        <f t="shared" si="0"/>
        <v>11</v>
      </c>
      <c r="H15" s="16">
        <f t="shared" si="1"/>
        <v>7150</v>
      </c>
    </row>
    <row r="16" spans="1:8" ht="15">
      <c r="A16" s="28" t="s">
        <v>34</v>
      </c>
      <c r="B16" s="16">
        <v>15028</v>
      </c>
      <c r="C16" s="17">
        <v>43545</v>
      </c>
      <c r="D16" s="17">
        <v>43528</v>
      </c>
      <c r="E16" s="17"/>
      <c r="F16" s="17"/>
      <c r="G16" s="1">
        <f t="shared" si="0"/>
        <v>-17</v>
      </c>
      <c r="H16" s="16">
        <f t="shared" si="1"/>
        <v>-255476</v>
      </c>
    </row>
    <row r="17" spans="1:8" ht="15">
      <c r="A17" s="28" t="s">
        <v>35</v>
      </c>
      <c r="B17" s="16">
        <v>3447.96</v>
      </c>
      <c r="C17" s="17">
        <v>43558</v>
      </c>
      <c r="D17" s="17">
        <v>43528</v>
      </c>
      <c r="E17" s="17"/>
      <c r="F17" s="17"/>
      <c r="G17" s="1">
        <f t="shared" si="0"/>
        <v>-30</v>
      </c>
      <c r="H17" s="16">
        <f t="shared" si="1"/>
        <v>-103438.8</v>
      </c>
    </row>
    <row r="18" spans="1:8" ht="15">
      <c r="A18" s="28" t="s">
        <v>36</v>
      </c>
      <c r="B18" s="16">
        <v>99</v>
      </c>
      <c r="C18" s="17">
        <v>43531</v>
      </c>
      <c r="D18" s="17">
        <v>43528</v>
      </c>
      <c r="E18" s="17"/>
      <c r="F18" s="17"/>
      <c r="G18" s="1">
        <f t="shared" si="0"/>
        <v>-3</v>
      </c>
      <c r="H18" s="16">
        <f t="shared" si="1"/>
        <v>-297</v>
      </c>
    </row>
    <row r="19" spans="1:8" ht="15">
      <c r="A19" s="28" t="s">
        <v>37</v>
      </c>
      <c r="B19" s="16">
        <v>5886</v>
      </c>
      <c r="C19" s="17">
        <v>43545</v>
      </c>
      <c r="D19" s="17">
        <v>43528</v>
      </c>
      <c r="E19" s="17"/>
      <c r="F19" s="17"/>
      <c r="G19" s="1">
        <f t="shared" si="0"/>
        <v>-17</v>
      </c>
      <c r="H19" s="16">
        <f t="shared" si="1"/>
        <v>-100062</v>
      </c>
    </row>
    <row r="20" spans="1:8" ht="15">
      <c r="A20" s="28" t="s">
        <v>38</v>
      </c>
      <c r="B20" s="16">
        <v>120</v>
      </c>
      <c r="C20" s="17">
        <v>43511</v>
      </c>
      <c r="D20" s="17">
        <v>43528</v>
      </c>
      <c r="E20" s="17"/>
      <c r="F20" s="17"/>
      <c r="G20" s="1">
        <f t="shared" si="0"/>
        <v>17</v>
      </c>
      <c r="H20" s="16">
        <f t="shared" si="1"/>
        <v>2040</v>
      </c>
    </row>
    <row r="21" spans="1:8" ht="15">
      <c r="A21" s="28" t="s">
        <v>39</v>
      </c>
      <c r="B21" s="16">
        <v>220</v>
      </c>
      <c r="C21" s="17">
        <v>43507</v>
      </c>
      <c r="D21" s="17">
        <v>43528</v>
      </c>
      <c r="E21" s="17"/>
      <c r="F21" s="17"/>
      <c r="G21" s="1">
        <f t="shared" si="0"/>
        <v>21</v>
      </c>
      <c r="H21" s="16">
        <f t="shared" si="1"/>
        <v>4620</v>
      </c>
    </row>
    <row r="22" spans="1:8" ht="15">
      <c r="A22" s="28" t="s">
        <v>40</v>
      </c>
      <c r="B22" s="16">
        <v>220</v>
      </c>
      <c r="C22" s="17">
        <v>43520</v>
      </c>
      <c r="D22" s="17">
        <v>43528</v>
      </c>
      <c r="E22" s="17"/>
      <c r="F22" s="17"/>
      <c r="G22" s="1">
        <f t="shared" si="0"/>
        <v>8</v>
      </c>
      <c r="H22" s="16">
        <f t="shared" si="1"/>
        <v>1760</v>
      </c>
    </row>
    <row r="23" spans="1:8" ht="15">
      <c r="A23" s="28" t="s">
        <v>41</v>
      </c>
      <c r="B23" s="16">
        <v>99.9</v>
      </c>
      <c r="C23" s="17">
        <v>43531</v>
      </c>
      <c r="D23" s="17">
        <v>43528</v>
      </c>
      <c r="E23" s="17"/>
      <c r="F23" s="17"/>
      <c r="G23" s="1">
        <f t="shared" si="0"/>
        <v>-3</v>
      </c>
      <c r="H23" s="16">
        <f t="shared" si="1"/>
        <v>-299.70000000000005</v>
      </c>
    </row>
    <row r="24" spans="1:8" ht="15">
      <c r="A24" s="28" t="s">
        <v>42</v>
      </c>
      <c r="B24" s="16">
        <v>144</v>
      </c>
      <c r="C24" s="17">
        <v>43520</v>
      </c>
      <c r="D24" s="17">
        <v>43528</v>
      </c>
      <c r="E24" s="17"/>
      <c r="F24" s="17"/>
      <c r="G24" s="1">
        <f t="shared" si="0"/>
        <v>8</v>
      </c>
      <c r="H24" s="16">
        <f t="shared" si="1"/>
        <v>1152</v>
      </c>
    </row>
    <row r="25" spans="1:8" ht="15">
      <c r="A25" s="28" t="s">
        <v>43</v>
      </c>
      <c r="B25" s="16">
        <v>526.5</v>
      </c>
      <c r="C25" s="17">
        <v>43531</v>
      </c>
      <c r="D25" s="17">
        <v>43529</v>
      </c>
      <c r="E25" s="17"/>
      <c r="F25" s="17"/>
      <c r="G25" s="1">
        <f t="shared" si="0"/>
        <v>-2</v>
      </c>
      <c r="H25" s="16">
        <f t="shared" si="1"/>
        <v>-1053</v>
      </c>
    </row>
    <row r="26" spans="1:8" ht="15">
      <c r="A26" s="28" t="s">
        <v>44</v>
      </c>
      <c r="B26" s="16">
        <v>240</v>
      </c>
      <c r="C26" s="17">
        <v>43538</v>
      </c>
      <c r="D26" s="17">
        <v>43529</v>
      </c>
      <c r="E26" s="17"/>
      <c r="F26" s="17"/>
      <c r="G26" s="1">
        <f t="shared" si="0"/>
        <v>-9</v>
      </c>
      <c r="H26" s="16">
        <f t="shared" si="1"/>
        <v>-2160</v>
      </c>
    </row>
    <row r="27" spans="1:8" ht="15">
      <c r="A27" s="28" t="s">
        <v>45</v>
      </c>
      <c r="B27" s="16">
        <v>83.92</v>
      </c>
      <c r="C27" s="17">
        <v>43540</v>
      </c>
      <c r="D27" s="17">
        <v>43529</v>
      </c>
      <c r="E27" s="17"/>
      <c r="F27" s="17"/>
      <c r="G27" s="1">
        <f t="shared" si="0"/>
        <v>-11</v>
      </c>
      <c r="H27" s="16">
        <f t="shared" si="1"/>
        <v>-923.12</v>
      </c>
    </row>
    <row r="28" spans="1:8" ht="15">
      <c r="A28" s="28" t="s">
        <v>46</v>
      </c>
      <c r="B28" s="16">
        <v>350</v>
      </c>
      <c r="C28" s="17">
        <v>43559</v>
      </c>
      <c r="D28" s="17">
        <v>43529</v>
      </c>
      <c r="E28" s="17"/>
      <c r="F28" s="17"/>
      <c r="G28" s="1">
        <f t="shared" si="0"/>
        <v>-30</v>
      </c>
      <c r="H28" s="16">
        <f t="shared" si="1"/>
        <v>-10500</v>
      </c>
    </row>
    <row r="29" spans="1:8" ht="15">
      <c r="A29" s="28" t="s">
        <v>47</v>
      </c>
      <c r="B29" s="16">
        <v>449.5</v>
      </c>
      <c r="C29" s="17">
        <v>43554</v>
      </c>
      <c r="D29" s="17">
        <v>43529</v>
      </c>
      <c r="E29" s="17"/>
      <c r="F29" s="17"/>
      <c r="G29" s="1">
        <f t="shared" si="0"/>
        <v>-25</v>
      </c>
      <c r="H29" s="16">
        <f t="shared" si="1"/>
        <v>-11237.5</v>
      </c>
    </row>
    <row r="30" spans="1:8" ht="15">
      <c r="A30" s="28" t="s">
        <v>48</v>
      </c>
      <c r="B30" s="16">
        <v>250</v>
      </c>
      <c r="C30" s="17">
        <v>43544</v>
      </c>
      <c r="D30" s="17">
        <v>43529</v>
      </c>
      <c r="E30" s="17"/>
      <c r="F30" s="17"/>
      <c r="G30" s="1">
        <f t="shared" si="0"/>
        <v>-15</v>
      </c>
      <c r="H30" s="16">
        <f t="shared" si="1"/>
        <v>-3750</v>
      </c>
    </row>
    <row r="31" spans="1:8" ht="15">
      <c r="A31" s="28" t="s">
        <v>49</v>
      </c>
      <c r="B31" s="16">
        <v>6270</v>
      </c>
      <c r="C31" s="17">
        <v>43559</v>
      </c>
      <c r="D31" s="17">
        <v>43529</v>
      </c>
      <c r="E31" s="17"/>
      <c r="F31" s="17"/>
      <c r="G31" s="1">
        <f t="shared" si="0"/>
        <v>-30</v>
      </c>
      <c r="H31" s="16">
        <f t="shared" si="1"/>
        <v>-188100</v>
      </c>
    </row>
    <row r="32" spans="1:8" ht="15">
      <c r="A32" s="28" t="s">
        <v>50</v>
      </c>
      <c r="B32" s="16">
        <v>135</v>
      </c>
      <c r="C32" s="17">
        <v>43549</v>
      </c>
      <c r="D32" s="17">
        <v>43529</v>
      </c>
      <c r="E32" s="17"/>
      <c r="F32" s="17"/>
      <c r="G32" s="1">
        <f t="shared" si="0"/>
        <v>-20</v>
      </c>
      <c r="H32" s="16">
        <f t="shared" si="1"/>
        <v>-2700</v>
      </c>
    </row>
    <row r="33" spans="1:8" ht="15">
      <c r="A33" s="28" t="s">
        <v>51</v>
      </c>
      <c r="B33" s="16">
        <v>1000</v>
      </c>
      <c r="C33" s="17">
        <v>43544</v>
      </c>
      <c r="D33" s="17">
        <v>43531</v>
      </c>
      <c r="E33" s="17"/>
      <c r="F33" s="17"/>
      <c r="G33" s="1">
        <f t="shared" si="0"/>
        <v>-13</v>
      </c>
      <c r="H33" s="16">
        <f t="shared" si="1"/>
        <v>-13000</v>
      </c>
    </row>
    <row r="34" spans="1:8" ht="15">
      <c r="A34" s="28" t="s">
        <v>52</v>
      </c>
      <c r="B34" s="16">
        <v>249</v>
      </c>
      <c r="C34" s="17">
        <v>43560</v>
      </c>
      <c r="D34" s="17">
        <v>43531</v>
      </c>
      <c r="E34" s="17"/>
      <c r="F34" s="17"/>
      <c r="G34" s="1">
        <f t="shared" si="0"/>
        <v>-29</v>
      </c>
      <c r="H34" s="16">
        <f t="shared" si="1"/>
        <v>-7221</v>
      </c>
    </row>
    <row r="35" spans="1:8" ht="15">
      <c r="A35" s="28" t="s">
        <v>53</v>
      </c>
      <c r="B35" s="16">
        <v>228.37</v>
      </c>
      <c r="C35" s="17">
        <v>43560</v>
      </c>
      <c r="D35" s="17">
        <v>43531</v>
      </c>
      <c r="E35" s="17"/>
      <c r="F35" s="17"/>
      <c r="G35" s="1">
        <f t="shared" si="0"/>
        <v>-29</v>
      </c>
      <c r="H35" s="16">
        <f t="shared" si="1"/>
        <v>-6622.7300000000005</v>
      </c>
    </row>
    <row r="36" spans="1:8" ht="15">
      <c r="A36" s="28" t="s">
        <v>54</v>
      </c>
      <c r="B36" s="16">
        <v>492</v>
      </c>
      <c r="C36" s="17">
        <v>43570</v>
      </c>
      <c r="D36" s="17">
        <v>43542</v>
      </c>
      <c r="E36" s="17"/>
      <c r="F36" s="17"/>
      <c r="G36" s="1">
        <f t="shared" si="0"/>
        <v>-28</v>
      </c>
      <c r="H36" s="16">
        <f t="shared" si="1"/>
        <v>-13776</v>
      </c>
    </row>
    <row r="37" spans="1:8" ht="15">
      <c r="A37" s="28" t="s">
        <v>55</v>
      </c>
      <c r="B37" s="16">
        <v>270</v>
      </c>
      <c r="C37" s="17">
        <v>43569</v>
      </c>
      <c r="D37" s="17">
        <v>43542</v>
      </c>
      <c r="E37" s="17"/>
      <c r="F37" s="17"/>
      <c r="G37" s="1">
        <f t="shared" si="0"/>
        <v>-27</v>
      </c>
      <c r="H37" s="16">
        <f t="shared" si="1"/>
        <v>-7290</v>
      </c>
    </row>
    <row r="38" spans="1:8" ht="15">
      <c r="A38" s="28" t="s">
        <v>56</v>
      </c>
      <c r="B38" s="16">
        <v>180</v>
      </c>
      <c r="C38" s="17">
        <v>43556</v>
      </c>
      <c r="D38" s="17">
        <v>43542</v>
      </c>
      <c r="E38" s="17"/>
      <c r="F38" s="17"/>
      <c r="G38" s="1">
        <f t="shared" si="0"/>
        <v>-14</v>
      </c>
      <c r="H38" s="16">
        <f t="shared" si="1"/>
        <v>-2520</v>
      </c>
    </row>
    <row r="39" spans="1:8" ht="15">
      <c r="A39" s="28" t="s">
        <v>57</v>
      </c>
      <c r="B39" s="16">
        <v>14.5</v>
      </c>
      <c r="C39" s="17">
        <v>43533</v>
      </c>
      <c r="D39" s="17">
        <v>43542</v>
      </c>
      <c r="E39" s="17"/>
      <c r="F39" s="17"/>
      <c r="G39" s="1">
        <f t="shared" si="0"/>
        <v>9</v>
      </c>
      <c r="H39" s="16">
        <f t="shared" si="1"/>
        <v>130.5</v>
      </c>
    </row>
    <row r="40" spans="1:8" ht="15">
      <c r="A40" s="28" t="s">
        <v>58</v>
      </c>
      <c r="B40" s="16">
        <v>12393</v>
      </c>
      <c r="C40" s="17">
        <v>43572</v>
      </c>
      <c r="D40" s="17">
        <v>43542</v>
      </c>
      <c r="E40" s="17"/>
      <c r="F40" s="17"/>
      <c r="G40" s="1">
        <f t="shared" si="0"/>
        <v>-30</v>
      </c>
      <c r="H40" s="16">
        <f t="shared" si="1"/>
        <v>-371790</v>
      </c>
    </row>
    <row r="41" spans="1:8" ht="15">
      <c r="A41" s="28" t="s">
        <v>59</v>
      </c>
      <c r="B41" s="16">
        <v>21.97</v>
      </c>
      <c r="C41" s="17">
        <v>43556</v>
      </c>
      <c r="D41" s="17">
        <v>43542</v>
      </c>
      <c r="E41" s="17"/>
      <c r="F41" s="17"/>
      <c r="G41" s="1">
        <f t="shared" si="0"/>
        <v>-14</v>
      </c>
      <c r="H41" s="16">
        <f t="shared" si="1"/>
        <v>-307.58</v>
      </c>
    </row>
    <row r="42" spans="1:8" ht="15">
      <c r="A42" s="28" t="s">
        <v>60</v>
      </c>
      <c r="B42" s="16">
        <v>3335</v>
      </c>
      <c r="C42" s="17">
        <v>43572</v>
      </c>
      <c r="D42" s="17">
        <v>43542</v>
      </c>
      <c r="E42" s="17"/>
      <c r="F42" s="17"/>
      <c r="G42" s="1">
        <f t="shared" si="0"/>
        <v>-30</v>
      </c>
      <c r="H42" s="16">
        <f t="shared" si="1"/>
        <v>-100050</v>
      </c>
    </row>
    <row r="43" spans="1:8" ht="15">
      <c r="A43" s="28" t="s">
        <v>61</v>
      </c>
      <c r="B43" s="16">
        <v>9571.5</v>
      </c>
      <c r="C43" s="17">
        <v>43556</v>
      </c>
      <c r="D43" s="17">
        <v>43542</v>
      </c>
      <c r="E43" s="17"/>
      <c r="F43" s="17"/>
      <c r="G43" s="1">
        <f t="shared" si="0"/>
        <v>-14</v>
      </c>
      <c r="H43" s="16">
        <f t="shared" si="1"/>
        <v>-134001</v>
      </c>
    </row>
    <row r="44" spans="1:8" ht="15">
      <c r="A44" s="28" t="s">
        <v>62</v>
      </c>
      <c r="B44" s="16">
        <v>16422</v>
      </c>
      <c r="C44" s="17">
        <v>43572</v>
      </c>
      <c r="D44" s="17">
        <v>43542</v>
      </c>
      <c r="E44" s="17"/>
      <c r="F44" s="17"/>
      <c r="G44" s="1">
        <f t="shared" si="0"/>
        <v>-30</v>
      </c>
      <c r="H44" s="16">
        <f t="shared" si="1"/>
        <v>-492660</v>
      </c>
    </row>
    <row r="45" spans="1:8" ht="15">
      <c r="A45" s="28" t="s">
        <v>63</v>
      </c>
      <c r="B45" s="16">
        <v>2650</v>
      </c>
      <c r="C45" s="17">
        <v>43567</v>
      </c>
      <c r="D45" s="17">
        <v>43542</v>
      </c>
      <c r="E45" s="17"/>
      <c r="F45" s="17"/>
      <c r="G45" s="1">
        <f t="shared" si="0"/>
        <v>-25</v>
      </c>
      <c r="H45" s="16">
        <f t="shared" si="1"/>
        <v>-66250</v>
      </c>
    </row>
    <row r="46" spans="1:8" ht="15">
      <c r="A46" s="28" t="s">
        <v>64</v>
      </c>
      <c r="B46" s="16">
        <v>678.69</v>
      </c>
      <c r="C46" s="17">
        <v>43567</v>
      </c>
      <c r="D46" s="17">
        <v>43542</v>
      </c>
      <c r="E46" s="17"/>
      <c r="F46" s="17"/>
      <c r="G46" s="1">
        <f t="shared" si="0"/>
        <v>-25</v>
      </c>
      <c r="H46" s="16">
        <f t="shared" si="1"/>
        <v>-16967.25</v>
      </c>
    </row>
    <row r="47" spans="1:8" ht="15">
      <c r="A47" s="28" t="s">
        <v>65</v>
      </c>
      <c r="B47" s="16">
        <v>220</v>
      </c>
      <c r="C47" s="17">
        <v>43575</v>
      </c>
      <c r="D47" s="17">
        <v>43546</v>
      </c>
      <c r="E47" s="17"/>
      <c r="F47" s="17"/>
      <c r="G47" s="1">
        <f t="shared" si="0"/>
        <v>-29</v>
      </c>
      <c r="H47" s="16">
        <f t="shared" si="1"/>
        <v>-6380</v>
      </c>
    </row>
    <row r="48" spans="1:8" ht="15">
      <c r="A48" s="28" t="s">
        <v>66</v>
      </c>
      <c r="B48" s="16">
        <v>144</v>
      </c>
      <c r="C48" s="17">
        <v>43575</v>
      </c>
      <c r="D48" s="17">
        <v>43546</v>
      </c>
      <c r="E48" s="17"/>
      <c r="F48" s="17"/>
      <c r="G48" s="1">
        <f t="shared" si="0"/>
        <v>-29</v>
      </c>
      <c r="H48" s="16">
        <f t="shared" si="1"/>
        <v>-4176</v>
      </c>
    </row>
    <row r="49" spans="1:8" ht="15">
      <c r="A49" s="28" t="s">
        <v>67</v>
      </c>
      <c r="B49" s="16">
        <v>393</v>
      </c>
      <c r="C49" s="17">
        <v>43570</v>
      </c>
      <c r="D49" s="17">
        <v>43546</v>
      </c>
      <c r="E49" s="17"/>
      <c r="F49" s="17"/>
      <c r="G49" s="1">
        <f t="shared" si="0"/>
        <v>-24</v>
      </c>
      <c r="H49" s="16">
        <f t="shared" si="1"/>
        <v>-9432</v>
      </c>
    </row>
    <row r="50" spans="1:8" ht="15">
      <c r="A50" s="28" t="s">
        <v>68</v>
      </c>
      <c r="B50" s="16">
        <v>432</v>
      </c>
      <c r="C50" s="17">
        <v>43567</v>
      </c>
      <c r="D50" s="17">
        <v>43546</v>
      </c>
      <c r="E50" s="17"/>
      <c r="F50" s="17"/>
      <c r="G50" s="1">
        <f t="shared" si="0"/>
        <v>-21</v>
      </c>
      <c r="H50" s="16">
        <f t="shared" si="1"/>
        <v>-9072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2019-03-30T11:41:42Z</dcterms:modified>
  <cp:category/>
  <cp:version/>
  <cp:contentType/>
  <cp:contentStatus/>
</cp:coreProperties>
</file>